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xlsrvcdf" ContentType="image/p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AMANAND S VISHWAKARMA FURNITURE\ESTIMET\"/>
    </mc:Choice>
  </mc:AlternateContent>
  <bookViews>
    <workbookView xWindow="0" yWindow="0" windowWidth="7695" windowHeight="3585" activeTab="1"/>
  </bookViews>
  <sheets>
    <sheet name="Estimate" sheetId="2" r:id="rId1"/>
    <sheet name="Estimate (2)" sheetId="7" r:id="rId2"/>
  </sheets>
  <definedNames>
    <definedName name="_xlnm._FilterDatabase" localSheetId="0" hidden="1">Estimate!$C$9:$E$14</definedName>
    <definedName name="_xlnm._FilterDatabase" localSheetId="1" hidden="1">'Estimate (2)'!$C$9:$E$14</definedName>
    <definedName name="_xlnm.Print_Area" localSheetId="0">Estimate!$B$1:$I$141</definedName>
    <definedName name="_xlnm.Print_Area" localSheetId="1">'Estimate (2)'!$B$1:$I$134</definedName>
    <definedName name="_xlnm.Print_Titles" localSheetId="0">Estimate!$6:$6</definedName>
    <definedName name="_xlnm.Print_Titles" localSheetId="1">'Estimate (2)'!$6:$6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32" i="7" l="1"/>
  <c r="I134" i="7" s="1"/>
  <c r="F122" i="7" l="1"/>
  <c r="I122" i="7" s="1"/>
  <c r="F126" i="7"/>
  <c r="I126" i="7" s="1"/>
  <c r="F66" i="7"/>
  <c r="I66" i="7" s="1"/>
  <c r="F28" i="7"/>
  <c r="I28" i="7" s="1"/>
  <c r="I88" i="7"/>
  <c r="I130" i="7" l="1"/>
  <c r="I128" i="7"/>
  <c r="I127" i="7"/>
  <c r="F125" i="7"/>
  <c r="I125" i="7" s="1"/>
  <c r="F124" i="7"/>
  <c r="I124" i="7" s="1"/>
  <c r="F123" i="7"/>
  <c r="I123" i="7" s="1"/>
  <c r="F121" i="7"/>
  <c r="I121" i="7" s="1"/>
  <c r="F120" i="7"/>
  <c r="I120" i="7" s="1"/>
  <c r="F119" i="7"/>
  <c r="I119" i="7" s="1"/>
  <c r="F118" i="7"/>
  <c r="I118" i="7" s="1"/>
  <c r="F117" i="7"/>
  <c r="I117" i="7" s="1"/>
  <c r="I116" i="7"/>
  <c r="F116" i="7"/>
  <c r="F115" i="7"/>
  <c r="I115" i="7" s="1"/>
  <c r="F114" i="7"/>
  <c r="I114" i="7" s="1"/>
  <c r="F113" i="7"/>
  <c r="I113" i="7" s="1"/>
  <c r="F112" i="7"/>
  <c r="I112" i="7" s="1"/>
  <c r="F111" i="7"/>
  <c r="I111" i="7" s="1"/>
  <c r="F108" i="7"/>
  <c r="I108" i="7" s="1"/>
  <c r="F107" i="7"/>
  <c r="I107" i="7" s="1"/>
  <c r="I106" i="7"/>
  <c r="F106" i="7"/>
  <c r="F105" i="7"/>
  <c r="I105" i="7" s="1"/>
  <c r="F104" i="7"/>
  <c r="I104" i="7" s="1"/>
  <c r="F103" i="7"/>
  <c r="I103" i="7" s="1"/>
  <c r="F102" i="7"/>
  <c r="I102" i="7" s="1"/>
  <c r="F101" i="7"/>
  <c r="I101" i="7" s="1"/>
  <c r="D100" i="7"/>
  <c r="F100" i="7" s="1"/>
  <c r="I100" i="7" s="1"/>
  <c r="F99" i="7"/>
  <c r="I99" i="7" s="1"/>
  <c r="F98" i="7"/>
  <c r="I98" i="7" s="1"/>
  <c r="F97" i="7"/>
  <c r="I94" i="7"/>
  <c r="F94" i="7"/>
  <c r="F93" i="7"/>
  <c r="I93" i="7" s="1"/>
  <c r="F92" i="7"/>
  <c r="I92" i="7" s="1"/>
  <c r="F91" i="7"/>
  <c r="I91" i="7" s="1"/>
  <c r="F87" i="7"/>
  <c r="I87" i="7" s="1"/>
  <c r="F86" i="7"/>
  <c r="I86" i="7" s="1"/>
  <c r="I85" i="7"/>
  <c r="F85" i="7"/>
  <c r="F84" i="7"/>
  <c r="I84" i="7" s="1"/>
  <c r="I83" i="7"/>
  <c r="F83" i="7"/>
  <c r="F82" i="7"/>
  <c r="I82" i="7" s="1"/>
  <c r="I81" i="7"/>
  <c r="F81" i="7"/>
  <c r="F80" i="7"/>
  <c r="F79" i="7"/>
  <c r="I79" i="7" s="1"/>
  <c r="F76" i="7"/>
  <c r="I76" i="7" s="1"/>
  <c r="F75" i="7"/>
  <c r="I75" i="7" s="1"/>
  <c r="F74" i="7"/>
  <c r="I74" i="7" s="1"/>
  <c r="F73" i="7"/>
  <c r="I73" i="7" s="1"/>
  <c r="F72" i="7"/>
  <c r="I72" i="7" s="1"/>
  <c r="I71" i="7"/>
  <c r="I70" i="7"/>
  <c r="F70" i="7"/>
  <c r="F69" i="7"/>
  <c r="I69" i="7" s="1"/>
  <c r="F68" i="7"/>
  <c r="I68" i="7" s="1"/>
  <c r="F65" i="7"/>
  <c r="I65" i="7" s="1"/>
  <c r="F64" i="7"/>
  <c r="I64" i="7" s="1"/>
  <c r="I63" i="7"/>
  <c r="F62" i="7"/>
  <c r="I62" i="7" s="1"/>
  <c r="I59" i="7"/>
  <c r="F58" i="7"/>
  <c r="I58" i="7" s="1"/>
  <c r="F57" i="7"/>
  <c r="I57" i="7" s="1"/>
  <c r="F56" i="7"/>
  <c r="I56" i="7" s="1"/>
  <c r="F55" i="7"/>
  <c r="I55" i="7" s="1"/>
  <c r="F54" i="7"/>
  <c r="I54" i="7" s="1"/>
  <c r="F53" i="7"/>
  <c r="I53" i="7" s="1"/>
  <c r="F52" i="7"/>
  <c r="F51" i="7"/>
  <c r="I51" i="7" s="1"/>
  <c r="F50" i="7"/>
  <c r="I50" i="7" s="1"/>
  <c r="F48" i="7"/>
  <c r="I48" i="7" s="1"/>
  <c r="I47" i="7"/>
  <c r="F47" i="7"/>
  <c r="F46" i="7"/>
  <c r="I46" i="7" s="1"/>
  <c r="F45" i="7"/>
  <c r="I45" i="7" s="1"/>
  <c r="F44" i="7"/>
  <c r="I44" i="7" s="1"/>
  <c r="F43" i="7"/>
  <c r="I43" i="7" s="1"/>
  <c r="F42" i="7"/>
  <c r="I42" i="7" s="1"/>
  <c r="F41" i="7"/>
  <c r="I41" i="7" s="1"/>
  <c r="F40" i="7"/>
  <c r="I40" i="7" s="1"/>
  <c r="I39" i="7"/>
  <c r="F39" i="7"/>
  <c r="F38" i="7"/>
  <c r="F37" i="7"/>
  <c r="I36" i="7"/>
  <c r="F36" i="7"/>
  <c r="F35" i="7"/>
  <c r="I35" i="7" s="1"/>
  <c r="F34" i="7"/>
  <c r="I34" i="7" s="1"/>
  <c r="F33" i="7"/>
  <c r="I33" i="7" s="1"/>
  <c r="F32" i="7"/>
  <c r="I32" i="7" s="1"/>
  <c r="F31" i="7"/>
  <c r="I31" i="7" s="1"/>
  <c r="F30" i="7"/>
  <c r="I30" i="7" s="1"/>
  <c r="F29" i="7"/>
  <c r="I29" i="7" s="1"/>
  <c r="I27" i="7"/>
  <c r="F27" i="7"/>
  <c r="F26" i="7"/>
  <c r="I26" i="7" s="1"/>
  <c r="F25" i="7"/>
  <c r="I25" i="7" s="1"/>
  <c r="F24" i="7"/>
  <c r="I24" i="7" s="1"/>
  <c r="F23" i="7"/>
  <c r="I23" i="7" s="1"/>
  <c r="F20" i="7"/>
  <c r="I20" i="7" s="1"/>
  <c r="F19" i="7"/>
  <c r="I19" i="7" s="1"/>
  <c r="F18" i="7"/>
  <c r="I18" i="7" s="1"/>
  <c r="I17" i="7"/>
  <c r="F17" i="7"/>
  <c r="F16" i="7"/>
  <c r="I16" i="7" s="1"/>
  <c r="F15" i="7"/>
  <c r="I15" i="7" s="1"/>
  <c r="F14" i="7"/>
  <c r="I14" i="7" s="1"/>
  <c r="F13" i="7"/>
  <c r="I13" i="7" s="1"/>
  <c r="F12" i="7"/>
  <c r="I12" i="7" s="1"/>
  <c r="F11" i="7"/>
  <c r="I11" i="7" s="1"/>
  <c r="F10" i="7"/>
  <c r="I10" i="7" s="1"/>
  <c r="I9" i="7"/>
  <c r="F9" i="7"/>
  <c r="I124" i="2" l="1"/>
  <c r="I123" i="2"/>
  <c r="I83" i="2"/>
  <c r="I79" i="2"/>
  <c r="I69" i="2"/>
  <c r="I62" i="2"/>
  <c r="F46" i="2"/>
  <c r="I46" i="2" s="1"/>
  <c r="F42" i="2"/>
  <c r="I42" i="2" s="1"/>
  <c r="F39" i="2" l="1"/>
  <c r="I126" i="2"/>
  <c r="F112" i="2"/>
  <c r="I112" i="2"/>
  <c r="F121" i="2"/>
  <c r="I121" i="2" s="1"/>
  <c r="F120" i="2"/>
  <c r="I120" i="2" s="1"/>
  <c r="F119" i="2"/>
  <c r="I119" i="2" s="1"/>
  <c r="F118" i="2"/>
  <c r="I118" i="2" s="1"/>
  <c r="F117" i="2"/>
  <c r="I117" i="2" s="1"/>
  <c r="F116" i="2"/>
  <c r="I116" i="2" s="1"/>
  <c r="F115" i="2"/>
  <c r="I115" i="2" s="1"/>
  <c r="F10" i="2"/>
  <c r="I10" i="2" s="1"/>
  <c r="F11" i="2"/>
  <c r="I11" i="2" s="1"/>
  <c r="F12" i="2"/>
  <c r="I12" i="2" s="1"/>
  <c r="F13" i="2"/>
  <c r="I13" i="2" s="1"/>
  <c r="F14" i="2"/>
  <c r="I14" i="2" s="1"/>
  <c r="F15" i="2"/>
  <c r="I15" i="2" s="1"/>
  <c r="F16" i="2"/>
  <c r="I16" i="2" s="1"/>
  <c r="F17" i="2"/>
  <c r="I17" i="2" s="1"/>
  <c r="F18" i="2"/>
  <c r="I18" i="2" s="1"/>
  <c r="F19" i="2"/>
  <c r="I19" i="2" s="1"/>
  <c r="F20" i="2"/>
  <c r="I20" i="2" s="1"/>
  <c r="F23" i="2"/>
  <c r="I23" i="2" s="1"/>
  <c r="F24" i="2"/>
  <c r="I24" i="2" s="1"/>
  <c r="F25" i="2"/>
  <c r="I25" i="2" s="1"/>
  <c r="F26" i="2"/>
  <c r="I26" i="2" s="1"/>
  <c r="F27" i="2"/>
  <c r="I27" i="2" s="1"/>
  <c r="F28" i="2"/>
  <c r="I28" i="2" s="1"/>
  <c r="F29" i="2"/>
  <c r="I29" i="2" s="1"/>
  <c r="F30" i="2"/>
  <c r="I30" i="2" s="1"/>
  <c r="F31" i="2"/>
  <c r="I31" i="2" s="1"/>
  <c r="F32" i="2"/>
  <c r="I32" i="2" s="1"/>
  <c r="F33" i="2"/>
  <c r="I33" i="2" s="1"/>
  <c r="F34" i="2"/>
  <c r="I34" i="2" s="1"/>
  <c r="F35" i="2"/>
  <c r="I35" i="2" s="1"/>
  <c r="F36" i="2"/>
  <c r="F37" i="2"/>
  <c r="F38" i="2"/>
  <c r="I38" i="2" s="1"/>
  <c r="F40" i="2"/>
  <c r="I40" i="2" s="1"/>
  <c r="F41" i="2"/>
  <c r="I41" i="2" s="1"/>
  <c r="F43" i="2"/>
  <c r="I43" i="2" s="1"/>
  <c r="F44" i="2"/>
  <c r="I44" i="2" s="1"/>
  <c r="F45" i="2"/>
  <c r="I45" i="2" s="1"/>
  <c r="F47" i="2"/>
  <c r="I47" i="2" s="1"/>
  <c r="F49" i="2"/>
  <c r="I49" i="2" s="1"/>
  <c r="F50" i="2"/>
  <c r="I50" i="2" s="1"/>
  <c r="F51" i="2"/>
  <c r="F52" i="2"/>
  <c r="I52" i="2" s="1"/>
  <c r="F53" i="2"/>
  <c r="I53" i="2" s="1"/>
  <c r="F54" i="2"/>
  <c r="I54" i="2" s="1"/>
  <c r="F55" i="2"/>
  <c r="I55" i="2" s="1"/>
  <c r="F56" i="2"/>
  <c r="I56" i="2" s="1"/>
  <c r="F57" i="2"/>
  <c r="I57" i="2" s="1"/>
  <c r="I58" i="2"/>
  <c r="F61" i="2"/>
  <c r="I61" i="2" s="1"/>
  <c r="F63" i="2"/>
  <c r="I63" i="2" s="1"/>
  <c r="F64" i="2"/>
  <c r="I64" i="2" s="1"/>
  <c r="F66" i="2"/>
  <c r="I66" i="2" s="1"/>
  <c r="F67" i="2"/>
  <c r="I67" i="2" s="1"/>
  <c r="F68" i="2"/>
  <c r="I68" i="2" s="1"/>
  <c r="F70" i="2"/>
  <c r="I70" i="2" s="1"/>
  <c r="F71" i="2"/>
  <c r="I71" i="2" s="1"/>
  <c r="F72" i="2"/>
  <c r="I72" i="2" s="1"/>
  <c r="F73" i="2"/>
  <c r="I73" i="2" s="1"/>
  <c r="F74" i="2"/>
  <c r="I74" i="2" s="1"/>
  <c r="F77" i="2"/>
  <c r="I77" i="2" s="1"/>
  <c r="F78" i="2"/>
  <c r="F79" i="2"/>
  <c r="F80" i="2"/>
  <c r="I80" i="2" s="1"/>
  <c r="F81" i="2"/>
  <c r="I81" i="2" s="1"/>
  <c r="F82" i="2"/>
  <c r="I82" i="2" s="1"/>
  <c r="F83" i="2"/>
  <c r="F84" i="2"/>
  <c r="I84" i="2" s="1"/>
  <c r="F85" i="2"/>
  <c r="I85" i="2" s="1"/>
  <c r="F88" i="2"/>
  <c r="I88" i="2" s="1"/>
  <c r="F89" i="2"/>
  <c r="I89" i="2" s="1"/>
  <c r="F90" i="2"/>
  <c r="I90" i="2" s="1"/>
  <c r="F91" i="2"/>
  <c r="I91" i="2" s="1"/>
  <c r="F94" i="2"/>
  <c r="F95" i="2"/>
  <c r="I95" i="2" s="1"/>
  <c r="F96" i="2"/>
  <c r="I96" i="2" s="1"/>
  <c r="F98" i="2"/>
  <c r="I98" i="2" s="1"/>
  <c r="F99" i="2"/>
  <c r="I99" i="2" s="1"/>
  <c r="F100" i="2"/>
  <c r="I100" i="2" s="1"/>
  <c r="F101" i="2"/>
  <c r="I101" i="2" s="1"/>
  <c r="F102" i="2"/>
  <c r="I102" i="2" s="1"/>
  <c r="F103" i="2"/>
  <c r="I103" i="2" s="1"/>
  <c r="F104" i="2"/>
  <c r="I104" i="2" s="1"/>
  <c r="F105" i="2"/>
  <c r="I105" i="2" s="1"/>
  <c r="F108" i="2"/>
  <c r="I108" i="2" s="1"/>
  <c r="F109" i="2"/>
  <c r="I109" i="2" s="1"/>
  <c r="F110" i="2"/>
  <c r="I110" i="2" s="1"/>
  <c r="F111" i="2"/>
  <c r="I111" i="2" s="1"/>
  <c r="F113" i="2"/>
  <c r="I113" i="2" s="1"/>
  <c r="F114" i="2"/>
  <c r="I114" i="2" s="1"/>
  <c r="F9" i="2"/>
  <c r="I9" i="2" s="1"/>
  <c r="D97" i="2"/>
  <c r="F97" i="2" s="1"/>
  <c r="I97" i="2" s="1"/>
  <c r="I139" i="2" l="1"/>
</calcChain>
</file>

<file path=xl/sharedStrings.xml><?xml version="1.0" encoding="utf-8"?>
<sst xmlns="http://schemas.openxmlformats.org/spreadsheetml/2006/main" count="282" uniqueCount="130">
  <si>
    <t xml:space="preserve">Amount </t>
  </si>
  <si>
    <t>Qty</t>
  </si>
  <si>
    <t>Rate/F</t>
  </si>
  <si>
    <t>Area
(F)</t>
  </si>
  <si>
    <t xml:space="preserve">Item Name </t>
  </si>
  <si>
    <t>Sr 
No-</t>
  </si>
  <si>
    <r>
      <rPr>
        <b/>
        <sz val="8"/>
        <color rgb="FF000000"/>
        <rFont val="Calibri"/>
        <family val="2"/>
        <scheme val="minor"/>
      </rPr>
      <t>ADD:-</t>
    </r>
    <r>
      <rPr>
        <sz val="8"/>
        <color rgb="FF000000"/>
        <rFont val="Calibri"/>
        <family val="2"/>
        <scheme val="minor"/>
      </rPr>
      <t xml:space="preserve"> G-604, Pancham Pentagon mansarover
 road, IOC road, Chandkheda, Ahmedabad Gujarat-382424
</t>
    </r>
    <r>
      <rPr>
        <b/>
        <sz val="8"/>
        <color rgb="FF000000"/>
        <rFont val="Calibri"/>
        <family val="2"/>
        <scheme val="minor"/>
      </rPr>
      <t>Phone No</t>
    </r>
    <r>
      <rPr>
        <sz val="8"/>
        <color rgb="FF000000"/>
        <rFont val="Calibri"/>
        <family val="2"/>
        <scheme val="minor"/>
      </rPr>
      <t xml:space="preserve">:- +91-9925482498
</t>
    </r>
    <r>
      <rPr>
        <b/>
        <sz val="8"/>
        <color rgb="FF000000"/>
        <rFont val="Calibri"/>
        <family val="2"/>
        <scheme val="minor"/>
      </rPr>
      <t>Email:</t>
    </r>
    <r>
      <rPr>
        <sz val="8"/>
        <color rgb="FF000000"/>
        <rFont val="Calibri"/>
        <family val="2"/>
        <scheme val="minor"/>
      </rPr>
      <t xml:space="preserve">-vramanand15@gmail.com
</t>
    </r>
    <r>
      <rPr>
        <b/>
        <sz val="8"/>
        <color rgb="FF000000"/>
        <rFont val="Calibri"/>
        <family val="2"/>
        <scheme val="minor"/>
      </rPr>
      <t>GST No:-</t>
    </r>
    <r>
      <rPr>
        <sz val="8"/>
        <color rgb="FF000000"/>
        <rFont val="Calibri"/>
        <family val="2"/>
        <scheme val="minor"/>
      </rPr>
      <t>240ANNPV7097E1ZD</t>
    </r>
  </si>
  <si>
    <t>RAMANAND S VISHWAKARMA FURNITURE</t>
  </si>
  <si>
    <t>A.</t>
  </si>
  <si>
    <t>FURNITURE WORK TOTAL AMOUNT</t>
  </si>
  <si>
    <t>FURNITURE</t>
  </si>
  <si>
    <t>A2</t>
  </si>
  <si>
    <t>A1.</t>
  </si>
  <si>
    <t>KITCHAN</t>
  </si>
  <si>
    <t>HALL</t>
  </si>
  <si>
    <t>A4</t>
  </si>
  <si>
    <t>A5</t>
  </si>
  <si>
    <t>A6</t>
  </si>
  <si>
    <t>A7</t>
  </si>
  <si>
    <t>Date:-17-05-2024</t>
  </si>
  <si>
    <r>
      <rPr>
        <b/>
        <sz val="10"/>
        <color theme="1"/>
        <rFont val="Calibri"/>
        <family val="2"/>
        <scheme val="minor"/>
      </rPr>
      <t>Estimate by:-</t>
    </r>
    <r>
      <rPr>
        <sz val="10"/>
        <color theme="1"/>
        <rFont val="Calibri"/>
        <family val="2"/>
        <scheme val="minor"/>
      </rPr>
      <t xml:space="preserve"> Ramanand Vishwakarma</t>
    </r>
  </si>
  <si>
    <t>Estimate No:-final</t>
  </si>
  <si>
    <t>A</t>
  </si>
  <si>
    <t>B</t>
  </si>
  <si>
    <t>RECEIVED TOTAL AMOUNT</t>
  </si>
  <si>
    <t>PENDING TOTAL AMOUNT</t>
  </si>
  <si>
    <t>EXTRA</t>
  </si>
  <si>
    <r>
      <rPr>
        <b/>
        <sz val="10"/>
        <color theme="1"/>
        <rFont val="Calibri"/>
        <family val="2"/>
        <scheme val="minor"/>
      </rPr>
      <t xml:space="preserve">SIDE Location:-B-1204  kiara opulant </t>
    </r>
    <r>
      <rPr>
        <sz val="10"/>
        <color theme="1"/>
        <rFont val="Calibri"/>
        <family val="2"/>
        <scheme val="minor"/>
      </rPr>
      <t xml:space="preserve">
</t>
    </r>
  </si>
  <si>
    <t xml:space="preserve">Tandem platform </t>
  </si>
  <si>
    <t xml:space="preserve">Maliya   </t>
  </si>
  <si>
    <t>Store Box</t>
  </si>
  <si>
    <t>Store Panel</t>
  </si>
  <si>
    <t>Service platform glass farma</t>
  </si>
  <si>
    <t xml:space="preserve">Kitchen balcony box </t>
  </si>
  <si>
    <t>Kitchen balcony platform framing kapat</t>
  </si>
  <si>
    <t xml:space="preserve">TV unit with panel </t>
  </si>
  <si>
    <t>Curtain panel</t>
  </si>
  <si>
    <t>Shoes box</t>
  </si>
  <si>
    <t>MCB BOX</t>
  </si>
  <si>
    <t>Entry Shoes Box</t>
  </si>
  <si>
    <t>Entry panel</t>
  </si>
  <si>
    <t>Main Door Chaukhat-1nung</t>
  </si>
  <si>
    <t>Stairs Molding Patta-RF-288fit</t>
  </si>
  <si>
    <t>curtain panel</t>
  </si>
  <si>
    <t>Study table</t>
  </si>
  <si>
    <t>study box</t>
  </si>
  <si>
    <t>study panel</t>
  </si>
  <si>
    <t>bathroom box</t>
  </si>
  <si>
    <t>guest BEDROOM</t>
  </si>
  <si>
    <t>kapat</t>
  </si>
  <si>
    <t>bed 6'X6.25'</t>
  </si>
  <si>
    <t xml:space="preserve">bed back gadi box panel </t>
  </si>
  <si>
    <t xml:space="preserve">bed back PU panel with bathroom door </t>
  </si>
  <si>
    <t xml:space="preserve">Curtain panel  </t>
  </si>
  <si>
    <t>dressing -1nung</t>
  </si>
  <si>
    <t>TV Unit with panel</t>
  </si>
  <si>
    <t>1st floor drassing ROOM</t>
  </si>
  <si>
    <t xml:space="preserve">kapat </t>
  </si>
  <si>
    <t>Drassing with box panel</t>
  </si>
  <si>
    <t>Sliding door box panel</t>
  </si>
  <si>
    <t>1st floor master bedroom</t>
  </si>
  <si>
    <t>bed 6.5'×6.5'</t>
  </si>
  <si>
    <t>bed back Gadi panel</t>
  </si>
  <si>
    <t>bed back tails panel</t>
  </si>
  <si>
    <t>bed back PU panel</t>
  </si>
  <si>
    <t>bed back veneer panel</t>
  </si>
  <si>
    <t>Sliding door panel</t>
  </si>
  <si>
    <t>box</t>
  </si>
  <si>
    <t>TV unit with box panel</t>
  </si>
  <si>
    <t>wall panel</t>
  </si>
  <si>
    <t>FIRST FLOOR hall</t>
  </si>
  <si>
    <t>partition with door</t>
  </si>
  <si>
    <t>partition side box</t>
  </si>
  <si>
    <t>Table top ply panel</t>
  </si>
  <si>
    <t>table side box</t>
  </si>
  <si>
    <t>Bathroom partition with door and maliya</t>
  </si>
  <si>
    <t>glass door</t>
  </si>
  <si>
    <t>Out side Table top</t>
  </si>
  <si>
    <t>out side box lumpsum size</t>
  </si>
  <si>
    <t>Door veneer &amp; laminate-9nung</t>
  </si>
  <si>
    <t>Door frame -6nung</t>
  </si>
  <si>
    <t>Table box</t>
  </si>
  <si>
    <t>Furniture todfod  Plus acrylic change-45X700</t>
  </si>
  <si>
    <t>bed back mirror panel</t>
  </si>
  <si>
    <t xml:space="preserve">Chimney showcase  </t>
  </si>
  <si>
    <t xml:space="preserve">Service platform  </t>
  </si>
  <si>
    <t xml:space="preserve">Service platform showcase </t>
  </si>
  <si>
    <t>Balcony box</t>
  </si>
  <si>
    <t>Wooden ceiling</t>
  </si>
  <si>
    <t xml:space="preserve">Wooden ceiling </t>
  </si>
  <si>
    <t>Common bathroom wooden ceiling</t>
  </si>
  <si>
    <t>Wash basin box</t>
  </si>
  <si>
    <t xml:space="preserve">Sofa wall glass box panel </t>
  </si>
  <si>
    <t>Sofa wall Flute box panel</t>
  </si>
  <si>
    <t>Sofa wall texture box panel</t>
  </si>
  <si>
    <t xml:space="preserve">Main door </t>
  </si>
  <si>
    <t xml:space="preserve">Safety door </t>
  </si>
  <si>
    <t xml:space="preserve">Temple partition </t>
  </si>
  <si>
    <t>Temple box</t>
  </si>
  <si>
    <t xml:space="preserve">Main door panel </t>
  </si>
  <si>
    <t>Shefty door ceiling</t>
  </si>
  <si>
    <t>Stairs panel</t>
  </si>
  <si>
    <t>Stairs box</t>
  </si>
  <si>
    <t>Stairs Self</t>
  </si>
  <si>
    <t>Stairs box panel-14 nung</t>
  </si>
  <si>
    <t>Stairs box panel-2 nung</t>
  </si>
  <si>
    <t xml:space="preserve">Children BED ROOM </t>
  </si>
  <si>
    <t xml:space="preserve">Kapat </t>
  </si>
  <si>
    <t xml:space="preserve">Kapat side panel  </t>
  </si>
  <si>
    <t>Kapat extra trolley-2nung</t>
  </si>
  <si>
    <t xml:space="preserve">Bed 6'×6.5' </t>
  </si>
  <si>
    <t xml:space="preserve">Bed back gadi panel </t>
  </si>
  <si>
    <t xml:space="preserve">Bed back veneer panel </t>
  </si>
  <si>
    <t xml:space="preserve">Bed back texture panel </t>
  </si>
  <si>
    <t>Bed side box 2</t>
  </si>
  <si>
    <t xml:space="preserve">Labour Estimate
</t>
  </si>
  <si>
    <t xml:space="preserve">Curtain panel </t>
  </si>
  <si>
    <t xml:space="preserve">bed side box </t>
  </si>
  <si>
    <t>Tv unit ceiling</t>
  </si>
  <si>
    <t>bathroom wooden ceiling</t>
  </si>
  <si>
    <t xml:space="preserve">Extra Locker </t>
  </si>
  <si>
    <t>Wash basin mirror box</t>
  </si>
  <si>
    <t>NC</t>
  </si>
  <si>
    <t>balcony  box</t>
  </si>
  <si>
    <t>balcony mirror  box</t>
  </si>
  <si>
    <t xml:space="preserve">bed back PU box panel with bathroom door </t>
  </si>
  <si>
    <t>Balcony box kapat</t>
  </si>
  <si>
    <t>Date:-12-10-2024</t>
  </si>
  <si>
    <t>Furniture todfod  Plus acrylic change-35</t>
  </si>
  <si>
    <t xml:space="preserve">Stair Railing with pharma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</si>
</sst>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64" formatCode="0.0"/>
  </numFmts>
  <fonts count="1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sz val="12"/>
      <color rgb="FF00206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2060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-0.249977111117893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indexed="64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000000"/>
      </bottom>
      <diagonal/>
    </border>
    <border>
      <left/>
      <right/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4" fillId="0" borderId="0" applyFont="0" applyFill="0" applyBorder="0" applyAlignment="0" applyProtection="0"/>
  </cellStyleXfs>
  <cellXfs count="115">
    <xf numFmtId="0" fontId="0" fillId="0" borderId="0" xfId="0"/>
    <xf numFmtId="0" fontId="0" fillId="0" borderId="0" xfId="0" applyFill="1" applyBorder="1"/>
    <xf numFmtId="164" fontId="0" fillId="0" borderId="0" xfId="0" applyNumberFormat="1" applyFill="1" applyBorder="1"/>
    <xf numFmtId="164" fontId="3" fillId="0" borderId="0" xfId="0" applyNumberFormat="1" applyFont="1" applyFill="1" applyBorder="1" applyAlignment="1">
      <alignment vertical="center"/>
    </xf>
    <xf numFmtId="0" fontId="3" fillId="0" borderId="0" xfId="0" applyFont="1" applyFill="1" applyBorder="1" applyAlignment="1"/>
    <xf numFmtId="164" fontId="2" fillId="0" borderId="0" xfId="0" applyNumberFormat="1" applyFont="1" applyFill="1" applyBorder="1" applyAlignment="1">
      <alignment vertical="center"/>
    </xf>
    <xf numFmtId="0" fontId="2" fillId="0" borderId="0" xfId="0" applyFont="1" applyFill="1" applyBorder="1" applyAlignment="1"/>
    <xf numFmtId="0" fontId="2" fillId="0" borderId="0" xfId="0" applyFont="1" applyFill="1" applyBorder="1" applyAlignment="1">
      <alignment wrapText="1"/>
    </xf>
    <xf numFmtId="0" fontId="0" fillId="0" borderId="0" xfId="0" applyFont="1" applyFill="1" applyBorder="1"/>
    <xf numFmtId="0" fontId="0" fillId="0" borderId="0" xfId="0" applyFill="1"/>
    <xf numFmtId="0" fontId="4" fillId="0" borderId="0" xfId="0" applyFont="1"/>
    <xf numFmtId="0" fontId="1" fillId="0" borderId="0" xfId="0" applyFont="1"/>
    <xf numFmtId="0" fontId="1" fillId="0" borderId="0" xfId="0" applyFont="1" applyFill="1" applyBorder="1"/>
    <xf numFmtId="0" fontId="0" fillId="0" borderId="0" xfId="0" applyFont="1"/>
    <xf numFmtId="0" fontId="0" fillId="0" borderId="1" xfId="0" applyFont="1" applyFill="1" applyBorder="1" applyAlignment="1"/>
    <xf numFmtId="0" fontId="0" fillId="0" borderId="0" xfId="0" applyFont="1" applyFill="1"/>
    <xf numFmtId="0" fontId="0" fillId="3" borderId="0" xfId="0" applyFill="1" applyBorder="1"/>
    <xf numFmtId="0" fontId="0" fillId="0" borderId="11" xfId="0" applyBorder="1"/>
    <xf numFmtId="0" fontId="2" fillId="2" borderId="16" xfId="0" applyFont="1" applyFill="1" applyBorder="1" applyAlignment="1">
      <alignment horizontal="center" vertical="top" wrapText="1"/>
    </xf>
    <xf numFmtId="0" fontId="2" fillId="2" borderId="17" xfId="0" applyFont="1" applyFill="1" applyBorder="1" applyAlignment="1">
      <alignment horizontal="center" vertical="top"/>
    </xf>
    <xf numFmtId="0" fontId="2" fillId="2" borderId="18" xfId="0" applyFont="1" applyFill="1" applyBorder="1" applyAlignment="1">
      <alignment horizontal="center" vertical="top" wrapText="1"/>
    </xf>
    <xf numFmtId="0" fontId="2" fillId="2" borderId="18" xfId="0" applyFont="1" applyFill="1" applyBorder="1" applyAlignment="1">
      <alignment horizontal="center" vertical="top"/>
    </xf>
    <xf numFmtId="0" fontId="0" fillId="0" borderId="0" xfId="0" applyFont="1" applyFill="1" applyBorder="1" applyAlignment="1">
      <alignment vertical="top"/>
    </xf>
    <xf numFmtId="0" fontId="0" fillId="0" borderId="1" xfId="0" applyFont="1" applyFill="1" applyBorder="1" applyAlignment="1">
      <alignment vertical="top"/>
    </xf>
    <xf numFmtId="0" fontId="0" fillId="0" borderId="20" xfId="0" applyFont="1" applyFill="1" applyBorder="1" applyAlignment="1">
      <alignment vertical="top"/>
    </xf>
    <xf numFmtId="0" fontId="0" fillId="0" borderId="31" xfId="0" applyFont="1" applyFill="1" applyBorder="1" applyAlignment="1"/>
    <xf numFmtId="0" fontId="2" fillId="0" borderId="30" xfId="0" applyFont="1" applyFill="1" applyBorder="1" applyAlignment="1">
      <alignment horizontal="left"/>
    </xf>
    <xf numFmtId="0" fontId="2" fillId="0" borderId="31" xfId="0" applyFont="1" applyFill="1" applyBorder="1" applyAlignment="1">
      <alignment horizontal="left"/>
    </xf>
    <xf numFmtId="0" fontId="2" fillId="0" borderId="0" xfId="0" applyFont="1" applyFill="1" applyBorder="1"/>
    <xf numFmtId="0" fontId="2" fillId="0" borderId="1" xfId="0" applyFont="1" applyFill="1" applyBorder="1" applyAlignment="1"/>
    <xf numFmtId="0" fontId="0" fillId="0" borderId="0" xfId="0" applyFont="1" applyFill="1" applyBorder="1" applyAlignment="1"/>
    <xf numFmtId="164" fontId="0" fillId="0" borderId="0" xfId="0" applyNumberFormat="1" applyFont="1" applyFill="1" applyBorder="1" applyAlignment="1">
      <alignment vertical="top"/>
    </xf>
    <xf numFmtId="164" fontId="0" fillId="0" borderId="0" xfId="0" applyNumberFormat="1"/>
    <xf numFmtId="164" fontId="0" fillId="0" borderId="11" xfId="0" applyNumberFormat="1" applyBorder="1"/>
    <xf numFmtId="164" fontId="0" fillId="3" borderId="0" xfId="0" applyNumberFormat="1" applyFill="1" applyBorder="1"/>
    <xf numFmtId="164" fontId="2" fillId="2" borderId="18" xfId="0" applyNumberFormat="1" applyFont="1" applyFill="1" applyBorder="1" applyAlignment="1">
      <alignment horizontal="center" vertical="top" wrapText="1"/>
    </xf>
    <xf numFmtId="164" fontId="2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4" fontId="0" fillId="0" borderId="1" xfId="0" applyNumberFormat="1" applyFont="1" applyFill="1" applyBorder="1" applyAlignment="1"/>
    <xf numFmtId="0" fontId="0" fillId="0" borderId="1" xfId="0" applyBorder="1"/>
    <xf numFmtId="164" fontId="0" fillId="0" borderId="1" xfId="0" applyNumberFormat="1" applyBorder="1"/>
    <xf numFmtId="0" fontId="12" fillId="0" borderId="1" xfId="0" applyFont="1" applyFill="1" applyBorder="1" applyAlignment="1"/>
    <xf numFmtId="164" fontId="0" fillId="0" borderId="31" xfId="0" applyNumberFormat="1" applyFont="1" applyFill="1" applyBorder="1" applyAlignment="1"/>
    <xf numFmtId="0" fontId="2" fillId="0" borderId="26" xfId="0" applyFont="1" applyFill="1" applyBorder="1" applyAlignment="1"/>
    <xf numFmtId="0" fontId="0" fillId="0" borderId="26" xfId="0" applyFont="1" applyFill="1" applyBorder="1" applyAlignment="1"/>
    <xf numFmtId="0" fontId="0" fillId="0" borderId="28" xfId="0" applyFont="1" applyFill="1" applyBorder="1" applyAlignment="1"/>
    <xf numFmtId="164" fontId="0" fillId="0" borderId="20" xfId="0" applyNumberFormat="1" applyFont="1" applyFill="1" applyBorder="1" applyAlignment="1">
      <alignment vertical="top"/>
    </xf>
    <xf numFmtId="0" fontId="0" fillId="0" borderId="21" xfId="0" applyFont="1" applyFill="1" applyBorder="1" applyAlignment="1"/>
    <xf numFmtId="0" fontId="0" fillId="0" borderId="33" xfId="0" applyFont="1" applyFill="1" applyBorder="1" applyAlignment="1">
      <alignment vertical="top"/>
    </xf>
    <xf numFmtId="0" fontId="0" fillId="0" borderId="15" xfId="0" applyFont="1" applyFill="1" applyBorder="1" applyAlignment="1"/>
    <xf numFmtId="14" fontId="1" fillId="0" borderId="0" xfId="0" applyNumberFormat="1" applyFont="1" applyFill="1" applyBorder="1"/>
    <xf numFmtId="0" fontId="0" fillId="0" borderId="30" xfId="0" applyFont="1" applyFill="1" applyBorder="1"/>
    <xf numFmtId="0" fontId="0" fillId="0" borderId="26" xfId="0" applyFont="1" applyFill="1" applyBorder="1"/>
    <xf numFmtId="0" fontId="2" fillId="0" borderId="38" xfId="0" applyFont="1" applyFill="1" applyBorder="1"/>
    <xf numFmtId="0" fontId="2" fillId="0" borderId="0" xfId="0" applyFont="1" applyFill="1" applyBorder="1" applyAlignment="1">
      <alignment horizontal="center" vertical="top"/>
    </xf>
    <xf numFmtId="164" fontId="1" fillId="0" borderId="0" xfId="0" applyNumberFormat="1" applyFont="1" applyFill="1" applyBorder="1"/>
    <xf numFmtId="164" fontId="0" fillId="0" borderId="0" xfId="0" applyNumberFormat="1" applyFont="1" applyFill="1" applyBorder="1"/>
    <xf numFmtId="0" fontId="13" fillId="0" borderId="0" xfId="0" applyFont="1" applyFill="1" applyBorder="1"/>
    <xf numFmtId="164" fontId="2" fillId="0" borderId="0" xfId="0" applyNumberFormat="1" applyFont="1" applyFill="1" applyBorder="1"/>
    <xf numFmtId="164" fontId="0" fillId="0" borderId="20" xfId="0" applyNumberFormat="1" applyBorder="1"/>
    <xf numFmtId="0" fontId="0" fillId="0" borderId="20" xfId="0" applyBorder="1"/>
    <xf numFmtId="43" fontId="0" fillId="0" borderId="10" xfId="1" applyFont="1" applyBorder="1"/>
    <xf numFmtId="43" fontId="2" fillId="2" borderId="19" xfId="1" applyFont="1" applyFill="1" applyBorder="1" applyAlignment="1">
      <alignment horizontal="center" vertical="top" wrapText="1"/>
    </xf>
    <xf numFmtId="43" fontId="0" fillId="0" borderId="32" xfId="1" applyFont="1" applyFill="1" applyBorder="1" applyAlignment="1"/>
    <xf numFmtId="43" fontId="0" fillId="0" borderId="27" xfId="1" applyFont="1" applyFill="1" applyBorder="1" applyAlignment="1"/>
    <xf numFmtId="43" fontId="0" fillId="0" borderId="27" xfId="1" applyFont="1" applyBorder="1"/>
    <xf numFmtId="43" fontId="0" fillId="0" borderId="29" xfId="1" applyFont="1" applyBorder="1"/>
    <xf numFmtId="43" fontId="2" fillId="0" borderId="29" xfId="1" applyFont="1" applyFill="1" applyBorder="1" applyAlignment="1">
      <alignment vertical="top"/>
    </xf>
    <xf numFmtId="43" fontId="2" fillId="0" borderId="23" xfId="1" applyFont="1" applyFill="1" applyBorder="1" applyAlignment="1">
      <alignment vertical="top"/>
    </xf>
    <xf numFmtId="43" fontId="2" fillId="0" borderId="13" xfId="1" applyFont="1" applyFill="1" applyBorder="1" applyAlignment="1">
      <alignment vertical="top"/>
    </xf>
    <xf numFmtId="43" fontId="2" fillId="0" borderId="35" xfId="1" applyFont="1" applyFill="1" applyBorder="1" applyAlignment="1">
      <alignment vertical="top"/>
    </xf>
    <xf numFmtId="43" fontId="2" fillId="0" borderId="0" xfId="1" applyFont="1" applyFill="1" applyBorder="1" applyAlignment="1">
      <alignment vertical="top"/>
    </xf>
    <xf numFmtId="43" fontId="0" fillId="0" borderId="0" xfId="1" applyFont="1" applyFill="1" applyBorder="1"/>
    <xf numFmtId="43" fontId="2" fillId="0" borderId="0" xfId="1" applyFont="1" applyFill="1" applyBorder="1"/>
    <xf numFmtId="43" fontId="0" fillId="0" borderId="0" xfId="1" applyFont="1" applyFill="1" applyBorder="1" applyAlignment="1">
      <alignment vertical="top"/>
    </xf>
    <xf numFmtId="43" fontId="2" fillId="0" borderId="0" xfId="1" applyFont="1" applyFill="1" applyBorder="1" applyAlignment="1">
      <alignment vertical="center"/>
    </xf>
    <xf numFmtId="43" fontId="3" fillId="0" borderId="0" xfId="1" applyFont="1" applyFill="1" applyBorder="1" applyAlignment="1">
      <alignment vertical="center"/>
    </xf>
    <xf numFmtId="43" fontId="0" fillId="0" borderId="0" xfId="1" applyFont="1"/>
    <xf numFmtId="0" fontId="0" fillId="0" borderId="30" xfId="0" applyFont="1" applyFill="1" applyBorder="1" applyAlignment="1"/>
    <xf numFmtId="43" fontId="2" fillId="0" borderId="32" xfId="1" applyFont="1" applyFill="1" applyBorder="1" applyAlignment="1">
      <alignment vertical="top"/>
    </xf>
    <xf numFmtId="0" fontId="0" fillId="0" borderId="21" xfId="0" applyFont="1" applyFill="1" applyBorder="1" applyAlignment="1">
      <alignment vertical="top"/>
    </xf>
    <xf numFmtId="14" fontId="1" fillId="0" borderId="31" xfId="0" applyNumberFormat="1" applyFont="1" applyFill="1" applyBorder="1" applyAlignment="1">
      <alignment horizontal="center"/>
    </xf>
    <xf numFmtId="14" fontId="1" fillId="0" borderId="32" xfId="0" applyNumberFormat="1" applyFont="1" applyFill="1" applyBorder="1" applyAlignment="1">
      <alignment horizontal="center"/>
    </xf>
    <xf numFmtId="14" fontId="1" fillId="0" borderId="1" xfId="0" applyNumberFormat="1" applyFont="1" applyFill="1" applyBorder="1" applyAlignment="1">
      <alignment horizontal="center"/>
    </xf>
    <xf numFmtId="14" fontId="1" fillId="0" borderId="27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2" fillId="0" borderId="39" xfId="0" applyFont="1" applyFill="1" applyBorder="1" applyAlignment="1">
      <alignment horizontal="center"/>
    </xf>
    <xf numFmtId="0" fontId="2" fillId="0" borderId="40" xfId="0" applyFont="1" applyFill="1" applyBorder="1" applyAlignment="1">
      <alignment horizontal="center"/>
    </xf>
    <xf numFmtId="0" fontId="1" fillId="0" borderId="36" xfId="0" applyFont="1" applyFill="1" applyBorder="1" applyAlignment="1">
      <alignment horizontal="center"/>
    </xf>
    <xf numFmtId="0" fontId="1" fillId="0" borderId="37" xfId="0" applyFont="1" applyFill="1" applyBorder="1" applyAlignment="1">
      <alignment horizontal="center"/>
    </xf>
    <xf numFmtId="0" fontId="0" fillId="0" borderId="36" xfId="0" applyFont="1" applyFill="1" applyBorder="1" applyAlignment="1">
      <alignment horizontal="center"/>
    </xf>
    <xf numFmtId="0" fontId="0" fillId="0" borderId="37" xfId="0" applyFont="1" applyFill="1" applyBorder="1" applyAlignment="1">
      <alignment horizontal="center"/>
    </xf>
    <xf numFmtId="0" fontId="2" fillId="0" borderId="22" xfId="0" applyFont="1" applyFill="1" applyBorder="1" applyAlignment="1">
      <alignment horizontal="center" vertical="top"/>
    </xf>
    <xf numFmtId="0" fontId="2" fillId="0" borderId="14" xfId="0" applyFont="1" applyFill="1" applyBorder="1" applyAlignment="1">
      <alignment horizontal="center" vertical="top"/>
    </xf>
    <xf numFmtId="0" fontId="2" fillId="0" borderId="34" xfId="0" applyFont="1" applyFill="1" applyBorder="1" applyAlignment="1">
      <alignment horizontal="center" vertical="top"/>
    </xf>
    <xf numFmtId="0" fontId="10" fillId="0" borderId="15" xfId="0" applyFont="1" applyBorder="1" applyAlignment="1">
      <alignment horizontal="center"/>
    </xf>
    <xf numFmtId="0" fontId="10" fillId="0" borderId="14" xfId="0" applyFont="1" applyBorder="1" applyAlignment="1">
      <alignment horizontal="center"/>
    </xf>
    <xf numFmtId="0" fontId="10" fillId="0" borderId="13" xfId="0" applyFont="1" applyBorder="1" applyAlignment="1">
      <alignment horizontal="center"/>
    </xf>
    <xf numFmtId="0" fontId="8" fillId="0" borderId="12" xfId="0" applyFont="1" applyBorder="1" applyAlignment="1">
      <alignment horizontal="left" vertical="top" wrapText="1"/>
    </xf>
    <xf numFmtId="0" fontId="7" fillId="0" borderId="11" xfId="0" applyFont="1" applyBorder="1" applyAlignment="1">
      <alignment horizontal="left" vertical="top"/>
    </xf>
    <xf numFmtId="0" fontId="6" fillId="4" borderId="24" xfId="0" applyFont="1" applyFill="1" applyBorder="1" applyAlignment="1">
      <alignment horizontal="center" wrapText="1"/>
    </xf>
    <xf numFmtId="0" fontId="6" fillId="4" borderId="25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6" fillId="4" borderId="10" xfId="0" applyFont="1" applyFill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3" borderId="3" xfId="0" applyFont="1" applyFill="1" applyBorder="1" applyAlignment="1">
      <alignment horizontal="center"/>
    </xf>
    <xf numFmtId="0" fontId="0" fillId="3" borderId="2" xfId="0" applyFont="1" applyFill="1" applyBorder="1" applyAlignment="1">
      <alignment horizontal="center"/>
    </xf>
    <xf numFmtId="0" fontId="5" fillId="3" borderId="9" xfId="0" applyFont="1" applyFill="1" applyBorder="1" applyAlignment="1">
      <alignment horizontal="left" vertical="top"/>
    </xf>
    <xf numFmtId="0" fontId="0" fillId="3" borderId="8" xfId="0" applyFill="1" applyBorder="1" applyAlignment="1">
      <alignment horizontal="left" vertical="top"/>
    </xf>
    <xf numFmtId="0" fontId="5" fillId="3" borderId="5" xfId="0" applyFont="1" applyFill="1" applyBorder="1" applyAlignment="1">
      <alignment horizontal="left" vertical="top" wrapText="1"/>
    </xf>
    <xf numFmtId="0" fontId="5" fillId="3" borderId="4" xfId="0" applyFont="1" applyFill="1" applyBorder="1" applyAlignment="1">
      <alignment horizontal="left" vertical="top" wrapText="1"/>
    </xf>
    <xf numFmtId="0" fontId="2" fillId="0" borderId="31" xfId="0" applyFont="1" applyFill="1" applyBorder="1" applyAlignment="1">
      <alignment horizontal="center" vertical="top"/>
    </xf>
    <xf numFmtId="0" fontId="2" fillId="0" borderId="20" xfId="0" applyFont="1" applyFill="1" applyBorder="1" applyAlignment="1">
      <alignment horizontal="center" vertical="top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s://creativecommons.org/licenses/by-sa/3.0/" TargetMode="External"/><Relationship Id="rId2" Type="http://schemas.openxmlformats.org/officeDocument/2006/relationships/hyperlink" Target="https://en.wikipedia.org/wiki/Vishvakarman" TargetMode="External"/><Relationship Id="rId1" Type="http://schemas.openxmlformats.org/officeDocument/2006/relationships/image" Target="../media/image1.xlsrvcd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https://creativecommons.org/licenses/by-sa/3.0/" TargetMode="External"/><Relationship Id="rId2" Type="http://schemas.openxmlformats.org/officeDocument/2006/relationships/hyperlink" Target="https://en.wikipedia.org/wiki/Vishvakarman" TargetMode="External"/><Relationship Id="rId1" Type="http://schemas.openxmlformats.org/officeDocument/2006/relationships/image" Target="../media/image1.xlsrvcd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547687</xdr:colOff>
      <xdr:row>1</xdr:row>
      <xdr:rowOff>22623</xdr:rowOff>
    </xdr:from>
    <xdr:ext cx="611283" cy="697706"/>
    <xdr:pic>
      <xdr:nvPicPr>
        <xdr:cNvPr id="2" name="Picture 1">
          <a:extLst>
            <a:ext uri="{FF2B5EF4-FFF2-40B4-BE49-F238E27FC236}">
              <a16:creationId xmlns:a16="http://schemas.microsoft.com/office/drawing/2014/main" xmlns="" id="{E3369C1E-7402-3D20-A21F-3143F3FAFC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837473B0-CC2E-450A-ABE3-18F120FF3D39}">
              <a1611:picAttrSrcUrl xmlns:a1611="http://schemas.microsoft.com/office/drawing/2016/11/main" xmlns="" r:id="rId2"/>
            </a:ext>
          </a:extLst>
        </a:blip>
        <a:stretch>
          <a:fillRect/>
        </a:stretch>
      </xdr:blipFill>
      <xdr:spPr>
        <a:xfrm>
          <a:off x="4814887" y="213123"/>
          <a:ext cx="611283" cy="697706"/>
        </a:xfrm>
        <a:prstGeom prst="rect">
          <a:avLst/>
        </a:prstGeom>
      </xdr:spPr>
    </xdr:pic>
    <xdr:clientData/>
  </xdr:oneCellAnchor>
  <xdr:twoCellAnchor>
    <xdr:from>
      <xdr:col>7</xdr:col>
      <xdr:colOff>600075</xdr:colOff>
      <xdr:row>1</xdr:row>
      <xdr:rowOff>1038225</xdr:rowOff>
    </xdr:from>
    <xdr:to>
      <xdr:col>8</xdr:col>
      <xdr:colOff>95250</xdr:colOff>
      <xdr:row>2</xdr:row>
      <xdr:rowOff>114300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xmlns="" id="{02EB34B3-3825-BBD0-9C9B-605FA283F0FD}"/>
            </a:ext>
            <a:ext uri="{147F2762-F138-4A5C-976F-8EAC2B608ADB}">
              <a16:predDERef xmlns:a16="http://schemas.microsoft.com/office/drawing/2014/main" xmlns="" pred="{E3369C1E-7402-3D20-A21F-3143F3FAFC21}"/>
            </a:ext>
          </a:extLst>
        </xdr:cNvPr>
        <xdr:cNvSpPr txBox="1"/>
      </xdr:nvSpPr>
      <xdr:spPr>
        <a:xfrm>
          <a:off x="4867275" y="381000"/>
          <a:ext cx="104775" cy="114300"/>
        </a:xfrm>
        <a:prstGeom prst="rect">
          <a:avLst/>
        </a:prstGeom>
        <a:noFill/>
        <a:ln>
          <a:noFill/>
        </a:ln>
      </xdr:spPr>
      <xdr:txBody>
        <a:bodyPr vertOverflow="clip" horzOverflow="clip" rtlCol="0" anchor="t">
          <a:noAutofit/>
        </a:bodyPr>
        <a:lstStyle/>
        <a:p>
          <a:pPr algn="l"/>
          <a:r>
            <a:rPr lang="en-US" sz="900">
              <a:hlinkClick xmlns:r="http://schemas.openxmlformats.org/officeDocument/2006/relationships" r:id="rId2" tooltip="https://en.wikipedia.org/wiki/Vishvakarman"/>
            </a:rPr>
            <a:t>This Photo</a:t>
          </a:r>
          <a:r>
            <a:rPr lang="en-US" sz="900"/>
            <a:t> by Unknown Author is licensed under </a:t>
          </a:r>
          <a:r>
            <a:rPr lang="en-US" sz="900">
              <a:hlinkClick xmlns:r="http://schemas.openxmlformats.org/officeDocument/2006/relationships" r:id="rId3" tooltip="https://creativecommons.org/licenses/by-sa/3.0/"/>
            </a:rPr>
            <a:t>CC BY-SA</a:t>
          </a:r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547687</xdr:colOff>
      <xdr:row>1</xdr:row>
      <xdr:rowOff>22623</xdr:rowOff>
    </xdr:from>
    <xdr:ext cx="611283" cy="697706"/>
    <xdr:pic>
      <xdr:nvPicPr>
        <xdr:cNvPr id="2" name="Picture 1">
          <a:extLst>
            <a:ext uri="{FF2B5EF4-FFF2-40B4-BE49-F238E27FC236}">
              <a16:creationId xmlns:a16="http://schemas.microsoft.com/office/drawing/2014/main" xmlns="" id="{E3369C1E-7402-3D20-A21F-3143F3FAFC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837473B0-CC2E-450A-ABE3-18F120FF3D39}">
              <a1611:picAttrSrcUrl xmlns:a1611="http://schemas.microsoft.com/office/drawing/2016/11/main" xmlns="" r:id="rId2"/>
            </a:ext>
          </a:extLst>
        </a:blip>
        <a:stretch>
          <a:fillRect/>
        </a:stretch>
      </xdr:blipFill>
      <xdr:spPr>
        <a:xfrm>
          <a:off x="5614987" y="298848"/>
          <a:ext cx="611283" cy="697706"/>
        </a:xfrm>
        <a:prstGeom prst="rect">
          <a:avLst/>
        </a:prstGeom>
      </xdr:spPr>
    </xdr:pic>
    <xdr:clientData/>
  </xdr:oneCellAnchor>
  <xdr:twoCellAnchor>
    <xdr:from>
      <xdr:col>7</xdr:col>
      <xdr:colOff>600075</xdr:colOff>
      <xdr:row>1</xdr:row>
      <xdr:rowOff>1038225</xdr:rowOff>
    </xdr:from>
    <xdr:to>
      <xdr:col>8</xdr:col>
      <xdr:colOff>95250</xdr:colOff>
      <xdr:row>2</xdr:row>
      <xdr:rowOff>114300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xmlns="" id="{02EB34B3-3825-BBD0-9C9B-605FA283F0FD}"/>
            </a:ext>
            <a:ext uri="{147F2762-F138-4A5C-976F-8EAC2B608ADB}">
              <a16:predDERef xmlns:a16="http://schemas.microsoft.com/office/drawing/2014/main" xmlns="" pred="{E3369C1E-7402-3D20-A21F-3143F3FAFC21}"/>
            </a:ext>
          </a:extLst>
        </xdr:cNvPr>
        <xdr:cNvSpPr txBox="1"/>
      </xdr:nvSpPr>
      <xdr:spPr>
        <a:xfrm>
          <a:off x="5610225" y="1028700"/>
          <a:ext cx="95250" cy="114300"/>
        </a:xfrm>
        <a:prstGeom prst="rect">
          <a:avLst/>
        </a:prstGeom>
        <a:noFill/>
        <a:ln>
          <a:noFill/>
        </a:ln>
      </xdr:spPr>
      <xdr:txBody>
        <a:bodyPr vertOverflow="clip" horzOverflow="clip" rtlCol="0" anchor="t">
          <a:noAutofit/>
        </a:bodyPr>
        <a:lstStyle/>
        <a:p>
          <a:pPr algn="l"/>
          <a:r>
            <a:rPr lang="en-US" sz="900">
              <a:hlinkClick xmlns:r="http://schemas.openxmlformats.org/officeDocument/2006/relationships" r:id="rId2" tooltip="https://en.wikipedia.org/wiki/Vishvakarman"/>
            </a:rPr>
            <a:t>This Photo</a:t>
          </a:r>
          <a:r>
            <a:rPr lang="en-US" sz="900"/>
            <a:t> by Unknown Author is licensed under </a:t>
          </a:r>
          <a:r>
            <a:rPr lang="en-US" sz="900">
              <a:hlinkClick xmlns:r="http://schemas.openxmlformats.org/officeDocument/2006/relationships" r:id="rId3" tooltip="https://creativecommons.org/licenses/by-sa/3.0/"/>
            </a:rPr>
            <a:t>CC BY-SA</a:t>
          </a:r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7"/>
  <sheetViews>
    <sheetView topLeftCell="A6" zoomScale="120" zoomScaleNormal="120" workbookViewId="0">
      <selection activeCell="C17" sqref="C17"/>
    </sheetView>
  </sheetViews>
  <sheetFormatPr defaultRowHeight="15" x14ac:dyDescent="0.25"/>
  <cols>
    <col min="2" max="2" width="4.28515625" bestFit="1" customWidth="1"/>
    <col min="3" max="3" width="40.85546875" bestFit="1" customWidth="1"/>
    <col min="4" max="4" width="6.42578125" bestFit="1" customWidth="1"/>
    <col min="5" max="5" width="6.140625" customWidth="1"/>
    <col min="6" max="6" width="6" style="32" bestFit="1" customWidth="1"/>
    <col min="7" max="7" width="7" bestFit="1" customWidth="1"/>
    <col min="8" max="8" width="4.28515625" bestFit="1" customWidth="1"/>
    <col min="9" max="9" width="12.42578125" style="77" bestFit="1" customWidth="1"/>
    <col min="10" max="10" width="11.140625" bestFit="1" customWidth="1"/>
  </cols>
  <sheetData>
    <row r="1" spans="1:11" ht="21.75" thickBot="1" x14ac:dyDescent="0.4">
      <c r="B1" s="96" t="s">
        <v>7</v>
      </c>
      <c r="C1" s="97"/>
      <c r="D1" s="97"/>
      <c r="E1" s="97"/>
      <c r="F1" s="97"/>
      <c r="G1" s="97"/>
      <c r="H1" s="97"/>
      <c r="I1" s="98"/>
    </row>
    <row r="2" spans="1:11" ht="59.25" customHeight="1" thickBot="1" x14ac:dyDescent="0.3">
      <c r="B2" s="99" t="s">
        <v>6</v>
      </c>
      <c r="C2" s="100"/>
      <c r="D2" s="100"/>
      <c r="E2" s="17"/>
      <c r="F2" s="33"/>
      <c r="G2" s="17"/>
      <c r="H2" s="17"/>
      <c r="I2" s="61"/>
    </row>
    <row r="3" spans="1:11" ht="19.5" thickBot="1" x14ac:dyDescent="0.35">
      <c r="B3" s="101" t="s">
        <v>115</v>
      </c>
      <c r="C3" s="102"/>
      <c r="D3" s="102"/>
      <c r="E3" s="102"/>
      <c r="F3" s="102"/>
      <c r="G3" s="102"/>
      <c r="H3" s="103"/>
      <c r="I3" s="104"/>
      <c r="J3" s="1"/>
    </row>
    <row r="4" spans="1:11" ht="15.75" thickBot="1" x14ac:dyDescent="0.3">
      <c r="B4" s="109" t="s">
        <v>20</v>
      </c>
      <c r="C4" s="110"/>
      <c r="D4" s="16"/>
      <c r="E4" s="16"/>
      <c r="F4" s="34"/>
      <c r="G4" s="16"/>
      <c r="H4" s="105" t="s">
        <v>21</v>
      </c>
      <c r="I4" s="106"/>
      <c r="J4" s="1"/>
    </row>
    <row r="5" spans="1:11" ht="15.75" customHeight="1" thickBot="1" x14ac:dyDescent="0.3">
      <c r="B5" s="111" t="s">
        <v>27</v>
      </c>
      <c r="C5" s="112"/>
      <c r="D5" s="16"/>
      <c r="E5" s="16"/>
      <c r="F5" s="34"/>
      <c r="G5" s="16"/>
      <c r="H5" s="107" t="s">
        <v>19</v>
      </c>
      <c r="I5" s="108"/>
      <c r="J5" s="1"/>
    </row>
    <row r="6" spans="1:11" s="13" customFormat="1" ht="30.75" customHeight="1" thickBot="1" x14ac:dyDescent="0.3">
      <c r="B6" s="18" t="s">
        <v>5</v>
      </c>
      <c r="C6" s="19" t="s">
        <v>4</v>
      </c>
      <c r="D6" s="20" t="s">
        <v>22</v>
      </c>
      <c r="E6" s="20" t="s">
        <v>23</v>
      </c>
      <c r="F6" s="35" t="s">
        <v>3</v>
      </c>
      <c r="G6" s="21" t="s">
        <v>2</v>
      </c>
      <c r="H6" s="21" t="s">
        <v>1</v>
      </c>
      <c r="I6" s="62" t="s">
        <v>0</v>
      </c>
      <c r="J6" s="8" t="s">
        <v>26</v>
      </c>
    </row>
    <row r="7" spans="1:11" s="15" customFormat="1" ht="30.75" customHeight="1" x14ac:dyDescent="0.25">
      <c r="A7" s="30"/>
      <c r="B7" s="26" t="s">
        <v>8</v>
      </c>
      <c r="C7" s="27" t="s">
        <v>10</v>
      </c>
      <c r="D7" s="25"/>
      <c r="E7" s="25"/>
      <c r="F7" s="42"/>
      <c r="G7" s="25"/>
      <c r="H7" s="25"/>
      <c r="I7" s="63"/>
      <c r="J7" s="8"/>
    </row>
    <row r="8" spans="1:11" ht="15.75" customHeight="1" x14ac:dyDescent="0.25">
      <c r="A8" s="30"/>
      <c r="B8" s="43" t="s">
        <v>12</v>
      </c>
      <c r="C8" s="29" t="s">
        <v>13</v>
      </c>
      <c r="D8" s="14"/>
      <c r="E8" s="14"/>
      <c r="F8" s="38"/>
      <c r="G8" s="14"/>
      <c r="H8" s="14"/>
      <c r="I8" s="64"/>
      <c r="J8" s="1"/>
    </row>
    <row r="9" spans="1:11" ht="15.75" customHeight="1" x14ac:dyDescent="0.25">
      <c r="A9" s="30"/>
      <c r="B9" s="44">
        <v>1</v>
      </c>
      <c r="C9" s="14" t="s">
        <v>28</v>
      </c>
      <c r="D9" s="39">
        <v>110</v>
      </c>
      <c r="E9" s="39">
        <v>27</v>
      </c>
      <c r="F9" s="40">
        <f>E9*D9/144</f>
        <v>20.625</v>
      </c>
      <c r="G9" s="39">
        <v>550</v>
      </c>
      <c r="H9" s="39">
        <v>1</v>
      </c>
      <c r="I9" s="65">
        <f t="shared" ref="I9:I73" si="0">H9*G9*F9</f>
        <v>11343.75</v>
      </c>
      <c r="J9" s="8"/>
      <c r="K9" s="13"/>
    </row>
    <row r="10" spans="1:11" ht="15.75" customHeight="1" x14ac:dyDescent="0.25">
      <c r="A10" s="30"/>
      <c r="B10" s="44">
        <v>2</v>
      </c>
      <c r="C10" s="14" t="s">
        <v>84</v>
      </c>
      <c r="D10" s="39">
        <v>23</v>
      </c>
      <c r="E10" s="39">
        <v>110</v>
      </c>
      <c r="F10" s="40">
        <f t="shared" ref="F10:F74" si="1">E10*D10/144</f>
        <v>17.569444444444443</v>
      </c>
      <c r="G10" s="39">
        <v>390</v>
      </c>
      <c r="H10" s="39">
        <v>1</v>
      </c>
      <c r="I10" s="65">
        <f t="shared" si="0"/>
        <v>6852.083333333333</v>
      </c>
      <c r="J10" s="8"/>
      <c r="K10" s="13"/>
    </row>
    <row r="11" spans="1:11" ht="15.75" customHeight="1" x14ac:dyDescent="0.25">
      <c r="A11" s="30"/>
      <c r="B11" s="44">
        <v>3</v>
      </c>
      <c r="C11" s="41" t="s">
        <v>85</v>
      </c>
      <c r="D11" s="39">
        <v>96</v>
      </c>
      <c r="E11" s="39">
        <v>32</v>
      </c>
      <c r="F11" s="40">
        <f t="shared" si="1"/>
        <v>21.333333333333332</v>
      </c>
      <c r="G11" s="39">
        <v>390</v>
      </c>
      <c r="H11" s="39">
        <v>1</v>
      </c>
      <c r="I11" s="65">
        <f t="shared" si="0"/>
        <v>8320</v>
      </c>
      <c r="J11" s="8"/>
      <c r="K11" s="13"/>
    </row>
    <row r="12" spans="1:11" s="11" customFormat="1" ht="15.75" customHeight="1" x14ac:dyDescent="0.25">
      <c r="A12" s="30"/>
      <c r="B12" s="44">
        <v>4</v>
      </c>
      <c r="C12" s="14" t="s">
        <v>86</v>
      </c>
      <c r="D12" s="39">
        <v>40</v>
      </c>
      <c r="E12" s="39">
        <v>96</v>
      </c>
      <c r="F12" s="40">
        <f t="shared" si="1"/>
        <v>26.666666666666668</v>
      </c>
      <c r="G12" s="39">
        <v>390</v>
      </c>
      <c r="H12" s="39">
        <v>1</v>
      </c>
      <c r="I12" s="65">
        <f t="shared" si="0"/>
        <v>10400</v>
      </c>
      <c r="J12" s="12"/>
    </row>
    <row r="13" spans="1:11" ht="15.75" customHeight="1" x14ac:dyDescent="0.25">
      <c r="A13" s="30"/>
      <c r="B13" s="44">
        <v>5</v>
      </c>
      <c r="C13" s="14" t="s">
        <v>29</v>
      </c>
      <c r="D13" s="39">
        <v>17</v>
      </c>
      <c r="E13" s="39">
        <v>110</v>
      </c>
      <c r="F13" s="40">
        <f t="shared" si="1"/>
        <v>12.986111111111111</v>
      </c>
      <c r="G13" s="39">
        <v>290</v>
      </c>
      <c r="H13" s="39">
        <v>1</v>
      </c>
      <c r="I13" s="65">
        <f t="shared" si="0"/>
        <v>3765.9722222222222</v>
      </c>
      <c r="J13" s="8"/>
      <c r="K13" s="13"/>
    </row>
    <row r="14" spans="1:11" ht="15.75" customHeight="1" x14ac:dyDescent="0.25">
      <c r="A14" s="30"/>
      <c r="B14" s="44">
        <v>6</v>
      </c>
      <c r="C14" s="14" t="s">
        <v>30</v>
      </c>
      <c r="D14" s="39">
        <v>18</v>
      </c>
      <c r="E14" s="39">
        <v>80</v>
      </c>
      <c r="F14" s="40">
        <f t="shared" si="1"/>
        <v>10</v>
      </c>
      <c r="G14" s="39">
        <v>390</v>
      </c>
      <c r="H14" s="39">
        <v>1</v>
      </c>
      <c r="I14" s="65">
        <f t="shared" si="0"/>
        <v>3900</v>
      </c>
      <c r="J14" s="8"/>
      <c r="K14" s="13"/>
    </row>
    <row r="15" spans="1:11" ht="15.75" customHeight="1" x14ac:dyDescent="0.25">
      <c r="A15" s="30"/>
      <c r="B15" s="44">
        <v>7</v>
      </c>
      <c r="C15" s="14" t="s">
        <v>30</v>
      </c>
      <c r="D15" s="39">
        <v>16.5</v>
      </c>
      <c r="E15" s="39">
        <v>59</v>
      </c>
      <c r="F15" s="40">
        <f t="shared" si="1"/>
        <v>6.760416666666667</v>
      </c>
      <c r="G15" s="39">
        <v>390</v>
      </c>
      <c r="H15" s="39">
        <v>1</v>
      </c>
      <c r="I15" s="65">
        <f t="shared" si="0"/>
        <v>2636.5625</v>
      </c>
      <c r="J15" s="8"/>
      <c r="K15" s="13"/>
    </row>
    <row r="16" spans="1:11" ht="15.75" customHeight="1" x14ac:dyDescent="0.25">
      <c r="A16" s="30"/>
      <c r="B16" s="44">
        <v>8</v>
      </c>
      <c r="C16" s="14" t="s">
        <v>30</v>
      </c>
      <c r="D16" s="39">
        <v>56</v>
      </c>
      <c r="E16" s="39">
        <v>97</v>
      </c>
      <c r="F16" s="40">
        <f t="shared" si="1"/>
        <v>37.722222222222221</v>
      </c>
      <c r="G16" s="39">
        <v>390</v>
      </c>
      <c r="H16" s="39">
        <v>1</v>
      </c>
      <c r="I16" s="65">
        <f t="shared" si="0"/>
        <v>14711.666666666666</v>
      </c>
      <c r="J16" s="8"/>
      <c r="K16" s="13"/>
    </row>
    <row r="17" spans="1:11" ht="15.75" customHeight="1" x14ac:dyDescent="0.25">
      <c r="A17" s="30"/>
      <c r="B17" s="44">
        <v>9</v>
      </c>
      <c r="C17" s="14" t="s">
        <v>31</v>
      </c>
      <c r="D17" s="39">
        <v>14</v>
      </c>
      <c r="E17" s="39">
        <v>159</v>
      </c>
      <c r="F17" s="40">
        <f t="shared" si="1"/>
        <v>15.458333333333334</v>
      </c>
      <c r="G17" s="39">
        <v>190</v>
      </c>
      <c r="H17" s="39">
        <v>1</v>
      </c>
      <c r="I17" s="65">
        <f t="shared" si="0"/>
        <v>2937.0833333333335</v>
      </c>
      <c r="J17" s="8"/>
      <c r="K17" s="13"/>
    </row>
    <row r="18" spans="1:11" ht="15.75" customHeight="1" x14ac:dyDescent="0.25">
      <c r="A18" s="30"/>
      <c r="B18" s="44">
        <v>10</v>
      </c>
      <c r="C18" s="14" t="s">
        <v>32</v>
      </c>
      <c r="D18" s="39">
        <v>96</v>
      </c>
      <c r="E18" s="39">
        <v>30</v>
      </c>
      <c r="F18" s="40">
        <f t="shared" si="1"/>
        <v>20</v>
      </c>
      <c r="G18" s="39">
        <v>55</v>
      </c>
      <c r="H18" s="39">
        <v>1</v>
      </c>
      <c r="I18" s="65">
        <f t="shared" si="0"/>
        <v>1100</v>
      </c>
      <c r="J18" s="8"/>
      <c r="K18" s="13"/>
    </row>
    <row r="19" spans="1:11" s="11" customFormat="1" ht="15.75" customHeight="1" x14ac:dyDescent="0.25">
      <c r="A19" s="30"/>
      <c r="B19" s="44">
        <v>11</v>
      </c>
      <c r="C19" s="14" t="s">
        <v>33</v>
      </c>
      <c r="D19" s="39">
        <v>61</v>
      </c>
      <c r="E19" s="39">
        <v>31</v>
      </c>
      <c r="F19" s="40">
        <f t="shared" si="1"/>
        <v>13.131944444444445</v>
      </c>
      <c r="G19" s="39">
        <v>390</v>
      </c>
      <c r="H19" s="39">
        <v>1</v>
      </c>
      <c r="I19" s="65">
        <f t="shared" si="0"/>
        <v>5121.458333333333</v>
      </c>
      <c r="J19" s="12"/>
    </row>
    <row r="20" spans="1:11" s="11" customFormat="1" ht="15.75" customHeight="1" x14ac:dyDescent="0.25">
      <c r="A20" s="30"/>
      <c r="B20" s="44">
        <v>12</v>
      </c>
      <c r="C20" s="14" t="s">
        <v>34</v>
      </c>
      <c r="D20" s="39">
        <v>26</v>
      </c>
      <c r="E20" s="39">
        <v>53</v>
      </c>
      <c r="F20" s="40">
        <f t="shared" si="1"/>
        <v>9.5694444444444446</v>
      </c>
      <c r="G20" s="39">
        <v>290</v>
      </c>
      <c r="H20" s="39">
        <v>1</v>
      </c>
      <c r="I20" s="65">
        <f t="shared" si="0"/>
        <v>2775.1388888888891</v>
      </c>
      <c r="J20" s="12"/>
    </row>
    <row r="21" spans="1:11" s="11" customFormat="1" ht="15.75" customHeight="1" x14ac:dyDescent="0.25">
      <c r="A21" s="30"/>
      <c r="B21" s="44"/>
      <c r="C21" s="14"/>
      <c r="D21" s="39"/>
      <c r="E21" s="39"/>
      <c r="F21" s="40"/>
      <c r="G21" s="39"/>
      <c r="H21" s="39"/>
      <c r="I21" s="65"/>
      <c r="J21" s="12"/>
    </row>
    <row r="22" spans="1:11" s="11" customFormat="1" ht="15.75" customHeight="1" x14ac:dyDescent="0.25">
      <c r="A22" s="30"/>
      <c r="B22" s="43" t="s">
        <v>11</v>
      </c>
      <c r="C22" s="29" t="s">
        <v>14</v>
      </c>
      <c r="D22" s="39"/>
      <c r="E22" s="39"/>
      <c r="F22" s="40"/>
      <c r="G22" s="39"/>
      <c r="H22" s="39"/>
      <c r="I22" s="65"/>
      <c r="J22" s="12"/>
    </row>
    <row r="23" spans="1:11" s="11" customFormat="1" ht="15.75" customHeight="1" x14ac:dyDescent="0.25">
      <c r="A23" s="30"/>
      <c r="B23" s="44">
        <v>13</v>
      </c>
      <c r="C23" s="14" t="s">
        <v>88</v>
      </c>
      <c r="D23" s="39">
        <v>67.5</v>
      </c>
      <c r="E23" s="39">
        <v>105</v>
      </c>
      <c r="F23" s="40">
        <f t="shared" si="1"/>
        <v>49.21875</v>
      </c>
      <c r="G23" s="39">
        <v>190</v>
      </c>
      <c r="H23" s="39">
        <v>1</v>
      </c>
      <c r="I23" s="65">
        <f t="shared" si="0"/>
        <v>9351.5625</v>
      </c>
      <c r="J23" s="12"/>
    </row>
    <row r="24" spans="1:11" s="11" customFormat="1" ht="15.75" customHeight="1" x14ac:dyDescent="0.25">
      <c r="A24" s="30"/>
      <c r="B24" s="44">
        <v>14</v>
      </c>
      <c r="C24" s="14" t="s">
        <v>88</v>
      </c>
      <c r="D24" s="39">
        <v>34</v>
      </c>
      <c r="E24" s="39">
        <v>162</v>
      </c>
      <c r="F24" s="40">
        <f t="shared" si="1"/>
        <v>38.25</v>
      </c>
      <c r="G24" s="39">
        <v>190</v>
      </c>
      <c r="H24" s="39">
        <v>1</v>
      </c>
      <c r="I24" s="65">
        <f t="shared" si="0"/>
        <v>7267.5</v>
      </c>
      <c r="J24" s="12"/>
    </row>
    <row r="25" spans="1:11" s="11" customFormat="1" ht="15.75" customHeight="1" x14ac:dyDescent="0.25">
      <c r="A25" s="30"/>
      <c r="B25" s="44">
        <v>15</v>
      </c>
      <c r="C25" s="14" t="s">
        <v>89</v>
      </c>
      <c r="D25" s="39">
        <v>12</v>
      </c>
      <c r="E25" s="39">
        <v>33</v>
      </c>
      <c r="F25" s="40">
        <f t="shared" si="1"/>
        <v>2.75</v>
      </c>
      <c r="G25" s="39">
        <v>190</v>
      </c>
      <c r="H25" s="39">
        <v>1</v>
      </c>
      <c r="I25" s="65">
        <f t="shared" si="0"/>
        <v>522.5</v>
      </c>
      <c r="J25" s="12"/>
    </row>
    <row r="26" spans="1:11" s="11" customFormat="1" ht="15.75" customHeight="1" x14ac:dyDescent="0.25">
      <c r="A26" s="30"/>
      <c r="B26" s="44">
        <v>16</v>
      </c>
      <c r="C26" s="14" t="s">
        <v>88</v>
      </c>
      <c r="D26" s="39">
        <v>19.5</v>
      </c>
      <c r="E26" s="39">
        <v>45</v>
      </c>
      <c r="F26" s="40">
        <f t="shared" si="1"/>
        <v>6.09375</v>
      </c>
      <c r="G26" s="39">
        <v>190</v>
      </c>
      <c r="H26" s="39">
        <v>1</v>
      </c>
      <c r="I26" s="65">
        <f t="shared" si="0"/>
        <v>1157.8125</v>
      </c>
      <c r="J26" s="12"/>
    </row>
    <row r="27" spans="1:11" s="11" customFormat="1" x14ac:dyDescent="0.25">
      <c r="A27" s="30"/>
      <c r="B27" s="44">
        <v>17</v>
      </c>
      <c r="C27" s="14" t="s">
        <v>91</v>
      </c>
      <c r="D27" s="39">
        <v>21</v>
      </c>
      <c r="E27" s="39">
        <v>29</v>
      </c>
      <c r="F27" s="40">
        <f t="shared" si="1"/>
        <v>4.229166666666667</v>
      </c>
      <c r="G27" s="39">
        <v>390</v>
      </c>
      <c r="H27" s="39">
        <v>1</v>
      </c>
      <c r="I27" s="65">
        <f t="shared" si="0"/>
        <v>1649.3750000000002</v>
      </c>
      <c r="J27" s="55"/>
    </row>
    <row r="28" spans="1:11" s="11" customFormat="1" x14ac:dyDescent="0.25">
      <c r="A28" s="30"/>
      <c r="B28" s="44">
        <v>18</v>
      </c>
      <c r="C28" s="14" t="s">
        <v>90</v>
      </c>
      <c r="D28" s="39">
        <v>60</v>
      </c>
      <c r="E28" s="39">
        <v>51</v>
      </c>
      <c r="F28" s="40">
        <f t="shared" si="1"/>
        <v>21.25</v>
      </c>
      <c r="G28" s="39">
        <v>190</v>
      </c>
      <c r="H28" s="39">
        <v>1</v>
      </c>
      <c r="I28" s="65">
        <f t="shared" si="0"/>
        <v>4037.5</v>
      </c>
      <c r="J28" s="55"/>
    </row>
    <row r="29" spans="1:11" s="11" customFormat="1" x14ac:dyDescent="0.25">
      <c r="A29" s="30"/>
      <c r="B29" s="44">
        <v>19</v>
      </c>
      <c r="C29" s="14" t="s">
        <v>87</v>
      </c>
      <c r="D29" s="39">
        <v>73</v>
      </c>
      <c r="E29" s="39">
        <v>19</v>
      </c>
      <c r="F29" s="40">
        <f t="shared" si="1"/>
        <v>9.6319444444444446</v>
      </c>
      <c r="G29" s="39">
        <v>390</v>
      </c>
      <c r="H29" s="39">
        <v>1</v>
      </c>
      <c r="I29" s="65">
        <f t="shared" si="0"/>
        <v>3756.4583333333335</v>
      </c>
      <c r="J29" s="55"/>
    </row>
    <row r="30" spans="1:11" s="11" customFormat="1" x14ac:dyDescent="0.25">
      <c r="A30" s="30"/>
      <c r="B30" s="44">
        <v>20</v>
      </c>
      <c r="C30" s="14" t="s">
        <v>87</v>
      </c>
      <c r="D30" s="39">
        <v>50</v>
      </c>
      <c r="E30" s="39">
        <v>90</v>
      </c>
      <c r="F30" s="40">
        <f t="shared" si="1"/>
        <v>31.25</v>
      </c>
      <c r="G30" s="39">
        <v>390</v>
      </c>
      <c r="H30" s="39">
        <v>1</v>
      </c>
      <c r="I30" s="65">
        <f t="shared" si="0"/>
        <v>12187.5</v>
      </c>
      <c r="J30" s="55"/>
    </row>
    <row r="31" spans="1:11" s="11" customFormat="1" x14ac:dyDescent="0.25">
      <c r="A31" s="30"/>
      <c r="B31" s="44">
        <v>21</v>
      </c>
      <c r="C31" s="14" t="s">
        <v>116</v>
      </c>
      <c r="D31" s="39">
        <v>22</v>
      </c>
      <c r="E31" s="39">
        <v>236</v>
      </c>
      <c r="F31" s="40">
        <f t="shared" si="1"/>
        <v>36.055555555555557</v>
      </c>
      <c r="G31" s="39">
        <v>245</v>
      </c>
      <c r="H31" s="39">
        <v>1</v>
      </c>
      <c r="I31" s="65">
        <f t="shared" si="0"/>
        <v>8833.6111111111113</v>
      </c>
      <c r="J31" s="55"/>
    </row>
    <row r="32" spans="1:11" s="11" customFormat="1" ht="15.75" customHeight="1" x14ac:dyDescent="0.25">
      <c r="A32" s="30"/>
      <c r="B32" s="44">
        <v>22</v>
      </c>
      <c r="C32" s="14" t="s">
        <v>35</v>
      </c>
      <c r="D32" s="39">
        <v>81.5</v>
      </c>
      <c r="E32" s="39">
        <v>106</v>
      </c>
      <c r="F32" s="40">
        <f t="shared" si="1"/>
        <v>59.993055555555557</v>
      </c>
      <c r="G32" s="39">
        <v>240</v>
      </c>
      <c r="H32" s="39">
        <v>1</v>
      </c>
      <c r="I32" s="65">
        <f t="shared" si="0"/>
        <v>14398.333333333334</v>
      </c>
      <c r="J32" s="12"/>
    </row>
    <row r="33" spans="1:11" s="11" customFormat="1" ht="15.75" customHeight="1" x14ac:dyDescent="0.25">
      <c r="A33" s="30"/>
      <c r="B33" s="44">
        <v>23</v>
      </c>
      <c r="C33" s="14" t="s">
        <v>92</v>
      </c>
      <c r="D33" s="39">
        <v>94</v>
      </c>
      <c r="E33" s="39">
        <v>106</v>
      </c>
      <c r="F33" s="40">
        <f t="shared" si="1"/>
        <v>69.194444444444443</v>
      </c>
      <c r="G33" s="39">
        <v>210</v>
      </c>
      <c r="H33" s="39">
        <v>1</v>
      </c>
      <c r="I33" s="65">
        <f t="shared" si="0"/>
        <v>14530.833333333332</v>
      </c>
      <c r="J33" s="12"/>
    </row>
    <row r="34" spans="1:11" s="11" customFormat="1" ht="15.75" customHeight="1" x14ac:dyDescent="0.25">
      <c r="A34" s="30"/>
      <c r="B34" s="44">
        <v>24</v>
      </c>
      <c r="C34" s="14" t="s">
        <v>93</v>
      </c>
      <c r="D34" s="39">
        <v>96</v>
      </c>
      <c r="E34" s="39">
        <v>106</v>
      </c>
      <c r="F34" s="40">
        <f t="shared" si="1"/>
        <v>70.666666666666671</v>
      </c>
      <c r="G34" s="39">
        <v>245</v>
      </c>
      <c r="H34" s="39">
        <v>1</v>
      </c>
      <c r="I34" s="65">
        <f t="shared" si="0"/>
        <v>17313.333333333336</v>
      </c>
      <c r="J34" s="12"/>
    </row>
    <row r="35" spans="1:11" s="11" customFormat="1" ht="15.75" customHeight="1" x14ac:dyDescent="0.25">
      <c r="A35" s="30"/>
      <c r="B35" s="44">
        <v>25</v>
      </c>
      <c r="C35" s="14" t="s">
        <v>94</v>
      </c>
      <c r="D35" s="39">
        <v>96</v>
      </c>
      <c r="E35" s="39">
        <v>96</v>
      </c>
      <c r="F35" s="40">
        <f t="shared" si="1"/>
        <v>64</v>
      </c>
      <c r="G35" s="39">
        <v>210</v>
      </c>
      <c r="H35" s="39">
        <v>1</v>
      </c>
      <c r="I35" s="65">
        <f t="shared" si="0"/>
        <v>13440</v>
      </c>
      <c r="J35" s="12"/>
    </row>
    <row r="36" spans="1:11" s="11" customFormat="1" ht="15.75" customHeight="1" x14ac:dyDescent="0.25">
      <c r="A36" s="30"/>
      <c r="B36" s="44">
        <v>26</v>
      </c>
      <c r="C36" s="14" t="s">
        <v>95</v>
      </c>
      <c r="D36" s="39">
        <v>41</v>
      </c>
      <c r="E36" s="39">
        <v>89</v>
      </c>
      <c r="F36" s="40">
        <f t="shared" si="1"/>
        <v>25.340277777777779</v>
      </c>
      <c r="G36" s="39"/>
      <c r="H36" s="39">
        <v>1</v>
      </c>
      <c r="I36" s="65">
        <v>6500</v>
      </c>
      <c r="J36" s="12"/>
    </row>
    <row r="37" spans="1:11" x14ac:dyDescent="0.25">
      <c r="A37" s="30"/>
      <c r="B37" s="44">
        <v>27</v>
      </c>
      <c r="C37" s="14" t="s">
        <v>96</v>
      </c>
      <c r="D37" s="39">
        <v>41</v>
      </c>
      <c r="E37" s="39">
        <v>89</v>
      </c>
      <c r="F37" s="40">
        <f t="shared" si="1"/>
        <v>25.340277777777779</v>
      </c>
      <c r="G37" s="39"/>
      <c r="H37" s="39">
        <v>1</v>
      </c>
      <c r="I37" s="65">
        <v>7500</v>
      </c>
      <c r="J37" s="8"/>
      <c r="K37" s="13"/>
    </row>
    <row r="38" spans="1:11" x14ac:dyDescent="0.25">
      <c r="A38" s="30"/>
      <c r="B38" s="44">
        <v>28</v>
      </c>
      <c r="C38" s="14" t="s">
        <v>97</v>
      </c>
      <c r="D38" s="39">
        <v>76</v>
      </c>
      <c r="E38" s="39">
        <v>72</v>
      </c>
      <c r="F38" s="40">
        <f t="shared" si="1"/>
        <v>38</v>
      </c>
      <c r="G38" s="39">
        <v>245</v>
      </c>
      <c r="H38" s="39">
        <v>1</v>
      </c>
      <c r="I38" s="65">
        <f t="shared" si="0"/>
        <v>9310</v>
      </c>
      <c r="J38" s="8"/>
      <c r="K38" s="13"/>
    </row>
    <row r="39" spans="1:11" x14ac:dyDescent="0.25">
      <c r="A39" s="30"/>
      <c r="B39" s="44"/>
      <c r="C39" s="14" t="s">
        <v>98</v>
      </c>
      <c r="D39" s="39">
        <v>33</v>
      </c>
      <c r="E39" s="39">
        <v>22</v>
      </c>
      <c r="F39" s="40">
        <f t="shared" si="1"/>
        <v>5.041666666666667</v>
      </c>
      <c r="G39" s="39">
        <v>390</v>
      </c>
      <c r="H39" s="39">
        <v>1</v>
      </c>
      <c r="I39" s="65"/>
      <c r="J39" s="8"/>
      <c r="K39" s="13"/>
    </row>
    <row r="40" spans="1:11" ht="15.75" customHeight="1" x14ac:dyDescent="0.25">
      <c r="A40" s="30"/>
      <c r="B40" s="44">
        <v>29</v>
      </c>
      <c r="C40" s="14" t="s">
        <v>99</v>
      </c>
      <c r="D40" s="39">
        <v>52</v>
      </c>
      <c r="E40" s="39">
        <v>111</v>
      </c>
      <c r="F40" s="40">
        <f t="shared" si="1"/>
        <v>40.083333333333336</v>
      </c>
      <c r="G40" s="39">
        <v>190</v>
      </c>
      <c r="H40" s="39">
        <v>1</v>
      </c>
      <c r="I40" s="65">
        <f t="shared" si="0"/>
        <v>7615.8333333333339</v>
      </c>
      <c r="J40" s="8"/>
      <c r="K40" s="13"/>
    </row>
    <row r="41" spans="1:11" ht="15.75" customHeight="1" x14ac:dyDescent="0.25">
      <c r="A41" s="30"/>
      <c r="B41" s="44">
        <v>30</v>
      </c>
      <c r="C41" s="14" t="s">
        <v>99</v>
      </c>
      <c r="D41" s="39">
        <v>21</v>
      </c>
      <c r="E41" s="39">
        <v>41</v>
      </c>
      <c r="F41" s="40">
        <f t="shared" si="1"/>
        <v>5.979166666666667</v>
      </c>
      <c r="G41" s="39">
        <v>190</v>
      </c>
      <c r="H41" s="39">
        <v>1</v>
      </c>
      <c r="I41" s="65">
        <f t="shared" si="0"/>
        <v>1136.0416666666667</v>
      </c>
      <c r="J41" s="8"/>
      <c r="K41" s="13"/>
    </row>
    <row r="42" spans="1:11" ht="15.75" customHeight="1" x14ac:dyDescent="0.25">
      <c r="A42" s="30"/>
      <c r="B42" s="44">
        <v>34</v>
      </c>
      <c r="C42" s="14" t="s">
        <v>99</v>
      </c>
      <c r="D42" s="39">
        <v>7</v>
      </c>
      <c r="E42" s="39">
        <v>134</v>
      </c>
      <c r="F42" s="40">
        <f t="shared" ref="F42" si="2">E42*D42/144</f>
        <v>6.5138888888888893</v>
      </c>
      <c r="G42" s="39">
        <v>190</v>
      </c>
      <c r="H42" s="39">
        <v>1</v>
      </c>
      <c r="I42" s="65">
        <f t="shared" ref="I42" si="3">H42*G42*F42</f>
        <v>1237.6388888888889</v>
      </c>
      <c r="J42" s="8"/>
      <c r="K42" s="13"/>
    </row>
    <row r="43" spans="1:11" ht="15.75" customHeight="1" x14ac:dyDescent="0.25">
      <c r="A43" s="30"/>
      <c r="B43" s="44">
        <v>31</v>
      </c>
      <c r="C43" s="14" t="s">
        <v>100</v>
      </c>
      <c r="D43" s="39">
        <v>60</v>
      </c>
      <c r="E43" s="39">
        <v>36</v>
      </c>
      <c r="F43" s="40">
        <f t="shared" si="1"/>
        <v>15</v>
      </c>
      <c r="G43" s="39">
        <v>190</v>
      </c>
      <c r="H43" s="39">
        <v>1</v>
      </c>
      <c r="I43" s="65">
        <f t="shared" si="0"/>
        <v>2850</v>
      </c>
      <c r="J43" s="8"/>
      <c r="K43" s="13"/>
    </row>
    <row r="44" spans="1:11" s="11" customFormat="1" x14ac:dyDescent="0.25">
      <c r="A44" s="30"/>
      <c r="B44" s="44">
        <v>32</v>
      </c>
      <c r="C44" s="14" t="s">
        <v>37</v>
      </c>
      <c r="D44" s="39">
        <v>58</v>
      </c>
      <c r="E44" s="39">
        <v>24</v>
      </c>
      <c r="F44" s="40">
        <f t="shared" si="1"/>
        <v>9.6666666666666661</v>
      </c>
      <c r="G44" s="39">
        <v>390</v>
      </c>
      <c r="H44" s="39">
        <v>1</v>
      </c>
      <c r="I44" s="65">
        <f t="shared" si="0"/>
        <v>3769.9999999999995</v>
      </c>
      <c r="J44" s="12"/>
    </row>
    <row r="45" spans="1:11" s="11" customFormat="1" x14ac:dyDescent="0.25">
      <c r="A45" s="30"/>
      <c r="B45" s="44">
        <v>33</v>
      </c>
      <c r="C45" s="14" t="s">
        <v>37</v>
      </c>
      <c r="D45" s="39">
        <v>24</v>
      </c>
      <c r="E45" s="39">
        <v>30</v>
      </c>
      <c r="F45" s="40">
        <f t="shared" si="1"/>
        <v>5</v>
      </c>
      <c r="G45" s="39">
        <v>290</v>
      </c>
      <c r="H45" s="39">
        <v>1</v>
      </c>
      <c r="I45" s="65">
        <f t="shared" si="0"/>
        <v>1450</v>
      </c>
      <c r="J45" s="12"/>
    </row>
    <row r="46" spans="1:11" s="11" customFormat="1" x14ac:dyDescent="0.25">
      <c r="A46" s="30"/>
      <c r="B46" s="44">
        <v>36</v>
      </c>
      <c r="C46" s="14" t="s">
        <v>39</v>
      </c>
      <c r="D46" s="39">
        <v>95</v>
      </c>
      <c r="E46" s="39">
        <v>21.5</v>
      </c>
      <c r="F46" s="40">
        <f t="shared" ref="F46" si="4">E46*D46/144</f>
        <v>14.184027777777779</v>
      </c>
      <c r="G46" s="39">
        <v>390</v>
      </c>
      <c r="H46" s="39">
        <v>1</v>
      </c>
      <c r="I46" s="65">
        <f t="shared" ref="I46" si="5">H46*G46*F46</f>
        <v>5531.7708333333339</v>
      </c>
      <c r="J46" s="55"/>
    </row>
    <row r="47" spans="1:11" s="11" customFormat="1" x14ac:dyDescent="0.25">
      <c r="A47" s="30"/>
      <c r="B47" s="44">
        <v>35</v>
      </c>
      <c r="C47" s="14" t="s">
        <v>38</v>
      </c>
      <c r="D47" s="39">
        <v>41</v>
      </c>
      <c r="E47" s="39">
        <v>71</v>
      </c>
      <c r="F47" s="40">
        <f t="shared" si="1"/>
        <v>20.215277777777779</v>
      </c>
      <c r="G47" s="39">
        <v>390</v>
      </c>
      <c r="H47" s="39">
        <v>1</v>
      </c>
      <c r="I47" s="65">
        <f t="shared" si="0"/>
        <v>7883.9583333333339</v>
      </c>
      <c r="J47" s="55"/>
    </row>
    <row r="48" spans="1:11" s="11" customFormat="1" x14ac:dyDescent="0.25">
      <c r="A48" s="30"/>
      <c r="B48" s="44"/>
      <c r="C48" s="14"/>
      <c r="D48" s="39"/>
      <c r="E48" s="39"/>
      <c r="F48" s="40"/>
      <c r="G48" s="39"/>
      <c r="H48" s="39"/>
      <c r="I48" s="65"/>
      <c r="J48" s="55"/>
    </row>
    <row r="49" spans="1:11" s="11" customFormat="1" x14ac:dyDescent="0.25">
      <c r="A49" s="30"/>
      <c r="B49" s="44">
        <v>37</v>
      </c>
      <c r="C49" s="14" t="s">
        <v>40</v>
      </c>
      <c r="D49" s="39">
        <v>71</v>
      </c>
      <c r="E49" s="39">
        <v>54</v>
      </c>
      <c r="F49" s="40">
        <f t="shared" si="1"/>
        <v>26.625</v>
      </c>
      <c r="G49" s="39">
        <v>190</v>
      </c>
      <c r="H49" s="39">
        <v>1</v>
      </c>
      <c r="I49" s="65">
        <f t="shared" si="0"/>
        <v>5058.75</v>
      </c>
      <c r="J49" s="55"/>
    </row>
    <row r="50" spans="1:11" s="11" customFormat="1" x14ac:dyDescent="0.25">
      <c r="A50" s="30"/>
      <c r="B50" s="44">
        <v>38</v>
      </c>
      <c r="C50" s="14" t="s">
        <v>40</v>
      </c>
      <c r="D50" s="39">
        <v>13</v>
      </c>
      <c r="E50" s="39">
        <v>95</v>
      </c>
      <c r="F50" s="40">
        <f t="shared" si="1"/>
        <v>8.5763888888888893</v>
      </c>
      <c r="G50" s="39">
        <v>190</v>
      </c>
      <c r="H50" s="39">
        <v>1</v>
      </c>
      <c r="I50" s="65">
        <f t="shared" si="0"/>
        <v>1629.5138888888889</v>
      </c>
      <c r="J50" s="55"/>
    </row>
    <row r="51" spans="1:11" s="11" customFormat="1" x14ac:dyDescent="0.25">
      <c r="A51" s="30"/>
      <c r="B51" s="44">
        <v>39</v>
      </c>
      <c r="C51" s="14" t="s">
        <v>41</v>
      </c>
      <c r="D51" s="39"/>
      <c r="E51" s="39"/>
      <c r="F51" s="40">
        <f t="shared" si="1"/>
        <v>0</v>
      </c>
      <c r="G51" s="39"/>
      <c r="H51" s="39"/>
      <c r="I51" s="65">
        <v>5500</v>
      </c>
      <c r="J51" s="55"/>
    </row>
    <row r="52" spans="1:11" s="11" customFormat="1" x14ac:dyDescent="0.25">
      <c r="A52" s="30"/>
      <c r="B52" s="44">
        <v>40</v>
      </c>
      <c r="C52" s="14" t="s">
        <v>101</v>
      </c>
      <c r="D52" s="39">
        <v>34</v>
      </c>
      <c r="E52" s="39">
        <v>177.5</v>
      </c>
      <c r="F52" s="40">
        <f t="shared" si="1"/>
        <v>41.909722222222221</v>
      </c>
      <c r="G52" s="39">
        <v>350</v>
      </c>
      <c r="H52" s="39">
        <v>1</v>
      </c>
      <c r="I52" s="65">
        <f t="shared" si="0"/>
        <v>14668.402777777777</v>
      </c>
      <c r="J52" s="55"/>
    </row>
    <row r="53" spans="1:11" s="11" customFormat="1" x14ac:dyDescent="0.25">
      <c r="A53" s="30"/>
      <c r="B53" s="44">
        <v>41</v>
      </c>
      <c r="C53" s="14" t="s">
        <v>102</v>
      </c>
      <c r="D53" s="39">
        <v>41</v>
      </c>
      <c r="E53" s="39">
        <v>34.5</v>
      </c>
      <c r="F53" s="40">
        <f t="shared" si="1"/>
        <v>9.8229166666666661</v>
      </c>
      <c r="G53" s="39">
        <v>390</v>
      </c>
      <c r="H53" s="39">
        <v>1</v>
      </c>
      <c r="I53" s="65">
        <f t="shared" si="0"/>
        <v>3830.9374999999995</v>
      </c>
      <c r="J53" s="12"/>
    </row>
    <row r="54" spans="1:11" s="11" customFormat="1" x14ac:dyDescent="0.25">
      <c r="A54" s="30"/>
      <c r="B54" s="44">
        <v>42</v>
      </c>
      <c r="C54" s="14" t="s">
        <v>103</v>
      </c>
      <c r="D54" s="39">
        <v>19</v>
      </c>
      <c r="E54" s="39">
        <v>90</v>
      </c>
      <c r="F54" s="40">
        <f t="shared" si="1"/>
        <v>11.875</v>
      </c>
      <c r="G54" s="39">
        <v>245</v>
      </c>
      <c r="H54" s="39">
        <v>1</v>
      </c>
      <c r="I54" s="65">
        <f t="shared" si="0"/>
        <v>2909.375</v>
      </c>
      <c r="J54" s="12"/>
    </row>
    <row r="55" spans="1:11" s="11" customFormat="1" x14ac:dyDescent="0.25">
      <c r="A55" s="30"/>
      <c r="B55" s="44">
        <v>43</v>
      </c>
      <c r="C55" s="14" t="s">
        <v>103</v>
      </c>
      <c r="D55" s="39">
        <v>19</v>
      </c>
      <c r="E55" s="39">
        <v>106</v>
      </c>
      <c r="F55" s="40">
        <f t="shared" si="1"/>
        <v>13.986111111111111</v>
      </c>
      <c r="G55" s="39">
        <v>245</v>
      </c>
      <c r="H55" s="39">
        <v>1</v>
      </c>
      <c r="I55" s="65">
        <f t="shared" si="0"/>
        <v>3426.5972222222222</v>
      </c>
      <c r="J55" s="12"/>
    </row>
    <row r="56" spans="1:11" s="11" customFormat="1" x14ac:dyDescent="0.25">
      <c r="A56" s="30"/>
      <c r="B56" s="44">
        <v>44</v>
      </c>
      <c r="C56" s="14" t="s">
        <v>104</v>
      </c>
      <c r="D56" s="39">
        <v>14</v>
      </c>
      <c r="E56" s="39">
        <v>42.5</v>
      </c>
      <c r="F56" s="40">
        <f t="shared" si="1"/>
        <v>4.1319444444444446</v>
      </c>
      <c r="G56" s="39">
        <v>245</v>
      </c>
      <c r="H56" s="39">
        <v>14</v>
      </c>
      <c r="I56" s="65">
        <f t="shared" si="0"/>
        <v>14172.569444444445</v>
      </c>
      <c r="J56" s="12"/>
    </row>
    <row r="57" spans="1:11" s="11" customFormat="1" x14ac:dyDescent="0.25">
      <c r="A57" s="30"/>
      <c r="B57" s="44">
        <v>45</v>
      </c>
      <c r="C57" s="14" t="s">
        <v>105</v>
      </c>
      <c r="D57" s="39">
        <v>42.5</v>
      </c>
      <c r="E57" s="39">
        <v>42.5</v>
      </c>
      <c r="F57" s="40">
        <f t="shared" si="1"/>
        <v>12.543402777777779</v>
      </c>
      <c r="G57" s="39">
        <v>245</v>
      </c>
      <c r="H57" s="39">
        <v>2</v>
      </c>
      <c r="I57" s="65">
        <f t="shared" si="0"/>
        <v>6146.2673611111113</v>
      </c>
      <c r="J57" s="12"/>
    </row>
    <row r="58" spans="1:11" s="11" customFormat="1" x14ac:dyDescent="0.25">
      <c r="A58" s="30"/>
      <c r="B58" s="44">
        <v>46</v>
      </c>
      <c r="C58" s="14" t="s">
        <v>42</v>
      </c>
      <c r="D58" s="39"/>
      <c r="E58" s="39"/>
      <c r="F58" s="40">
        <v>288</v>
      </c>
      <c r="G58" s="39">
        <v>35</v>
      </c>
      <c r="H58" s="39">
        <v>1</v>
      </c>
      <c r="I58" s="65">
        <f t="shared" si="0"/>
        <v>10080</v>
      </c>
      <c r="J58" s="12"/>
    </row>
    <row r="59" spans="1:11" s="11" customFormat="1" x14ac:dyDescent="0.25">
      <c r="A59" s="30"/>
      <c r="B59" s="44"/>
      <c r="C59" s="14"/>
      <c r="D59" s="39"/>
      <c r="E59" s="39"/>
      <c r="F59" s="40"/>
      <c r="G59" s="39"/>
      <c r="H59" s="39"/>
      <c r="I59" s="65"/>
      <c r="J59" s="12"/>
    </row>
    <row r="60" spans="1:11" x14ac:dyDescent="0.25">
      <c r="A60" s="30"/>
      <c r="B60" s="43" t="s">
        <v>15</v>
      </c>
      <c r="C60" s="29" t="s">
        <v>106</v>
      </c>
      <c r="D60" s="39"/>
      <c r="E60" s="39"/>
      <c r="F60" s="40"/>
      <c r="G60" s="39"/>
      <c r="H60" s="39"/>
      <c r="I60" s="65"/>
      <c r="J60" s="8"/>
      <c r="K60" s="13"/>
    </row>
    <row r="61" spans="1:11" x14ac:dyDescent="0.25">
      <c r="A61" s="30"/>
      <c r="B61" s="44">
        <v>47</v>
      </c>
      <c r="C61" s="14" t="s">
        <v>107</v>
      </c>
      <c r="D61" s="39">
        <v>87</v>
      </c>
      <c r="E61" s="39">
        <v>104</v>
      </c>
      <c r="F61" s="40">
        <f t="shared" si="1"/>
        <v>62.833333333333336</v>
      </c>
      <c r="G61" s="39">
        <v>390</v>
      </c>
      <c r="H61" s="39">
        <v>1</v>
      </c>
      <c r="I61" s="65">
        <f t="shared" si="0"/>
        <v>24505</v>
      </c>
      <c r="J61" s="8"/>
      <c r="K61" s="13"/>
    </row>
    <row r="62" spans="1:11" x14ac:dyDescent="0.25">
      <c r="A62" s="30"/>
      <c r="B62" s="44">
        <v>48</v>
      </c>
      <c r="C62" s="14" t="s">
        <v>109</v>
      </c>
      <c r="D62" s="39"/>
      <c r="E62" s="39"/>
      <c r="F62" s="40"/>
      <c r="G62" s="39">
        <v>1900</v>
      </c>
      <c r="H62" s="39">
        <v>2</v>
      </c>
      <c r="I62" s="65">
        <f>H62*G62</f>
        <v>3800</v>
      </c>
      <c r="J62" s="8"/>
      <c r="K62" s="13"/>
    </row>
    <row r="63" spans="1:11" x14ac:dyDescent="0.25">
      <c r="A63" s="30"/>
      <c r="B63" s="44">
        <v>49</v>
      </c>
      <c r="C63" s="14" t="s">
        <v>108</v>
      </c>
      <c r="D63" s="39">
        <v>15.5</v>
      </c>
      <c r="E63" s="39">
        <v>90.5</v>
      </c>
      <c r="F63" s="40">
        <f t="shared" si="1"/>
        <v>9.7413194444444446</v>
      </c>
      <c r="G63" s="39">
        <v>190</v>
      </c>
      <c r="H63" s="39">
        <v>1</v>
      </c>
      <c r="I63" s="65">
        <f t="shared" si="0"/>
        <v>1850.8506944444446</v>
      </c>
      <c r="J63" s="8"/>
      <c r="K63" s="13"/>
    </row>
    <row r="64" spans="1:11" x14ac:dyDescent="0.25">
      <c r="A64" s="30"/>
      <c r="B64" s="44">
        <v>50</v>
      </c>
      <c r="C64" s="14" t="s">
        <v>108</v>
      </c>
      <c r="D64" s="39">
        <v>13.5</v>
      </c>
      <c r="E64" s="39">
        <v>37.5</v>
      </c>
      <c r="F64" s="40">
        <f t="shared" si="1"/>
        <v>3.515625</v>
      </c>
      <c r="G64" s="39">
        <v>190</v>
      </c>
      <c r="H64" s="39">
        <v>4</v>
      </c>
      <c r="I64" s="65">
        <f t="shared" si="0"/>
        <v>2671.875</v>
      </c>
      <c r="J64" s="8"/>
      <c r="K64" s="13"/>
    </row>
    <row r="65" spans="1:11" x14ac:dyDescent="0.25">
      <c r="A65" s="30"/>
      <c r="B65" s="44">
        <v>51</v>
      </c>
      <c r="C65" s="14" t="s">
        <v>110</v>
      </c>
      <c r="D65" s="39"/>
      <c r="E65" s="39"/>
      <c r="F65" s="40"/>
      <c r="G65" s="39"/>
      <c r="H65" s="39">
        <v>1</v>
      </c>
      <c r="I65" s="65">
        <v>9000</v>
      </c>
      <c r="J65" s="8"/>
      <c r="K65" s="13"/>
    </row>
    <row r="66" spans="1:11" x14ac:dyDescent="0.25">
      <c r="A66" s="30"/>
      <c r="B66" s="44">
        <v>52</v>
      </c>
      <c r="C66" s="14" t="s">
        <v>111</v>
      </c>
      <c r="D66" s="39">
        <v>116</v>
      </c>
      <c r="E66" s="39">
        <v>60</v>
      </c>
      <c r="F66" s="40">
        <f t="shared" si="1"/>
        <v>48.333333333333336</v>
      </c>
      <c r="G66" s="39">
        <v>190</v>
      </c>
      <c r="H66" s="39">
        <v>1</v>
      </c>
      <c r="I66" s="65">
        <f t="shared" si="0"/>
        <v>9183.3333333333339</v>
      </c>
      <c r="J66" s="8"/>
      <c r="K66" s="13"/>
    </row>
    <row r="67" spans="1:11" x14ac:dyDescent="0.25">
      <c r="A67" s="30"/>
      <c r="B67" s="44">
        <v>53</v>
      </c>
      <c r="C67" s="14" t="s">
        <v>112</v>
      </c>
      <c r="D67" s="39">
        <v>116</v>
      </c>
      <c r="E67" s="39">
        <v>91</v>
      </c>
      <c r="F67" s="40">
        <f t="shared" si="1"/>
        <v>73.305555555555557</v>
      </c>
      <c r="G67" s="39">
        <v>190</v>
      </c>
      <c r="H67" s="39">
        <v>1</v>
      </c>
      <c r="I67" s="65">
        <f t="shared" si="0"/>
        <v>13928.055555555557</v>
      </c>
      <c r="J67" s="8"/>
      <c r="K67" s="13"/>
    </row>
    <row r="68" spans="1:11" x14ac:dyDescent="0.25">
      <c r="A68" s="30"/>
      <c r="B68" s="44">
        <v>54</v>
      </c>
      <c r="C68" s="14" t="s">
        <v>113</v>
      </c>
      <c r="D68" s="39">
        <v>42</v>
      </c>
      <c r="E68" s="39">
        <v>96</v>
      </c>
      <c r="F68" s="40">
        <f t="shared" si="1"/>
        <v>28</v>
      </c>
      <c r="G68" s="39">
        <v>210</v>
      </c>
      <c r="H68" s="39">
        <v>1</v>
      </c>
      <c r="I68" s="65">
        <f t="shared" si="0"/>
        <v>5880</v>
      </c>
      <c r="J68" s="8"/>
      <c r="K68" s="13"/>
    </row>
    <row r="69" spans="1:11" x14ac:dyDescent="0.25">
      <c r="A69" s="30"/>
      <c r="B69" s="44">
        <v>55</v>
      </c>
      <c r="C69" s="14" t="s">
        <v>114</v>
      </c>
      <c r="D69" s="39"/>
      <c r="E69" s="39"/>
      <c r="F69" s="40"/>
      <c r="G69" s="39">
        <v>2600</v>
      </c>
      <c r="H69" s="39">
        <v>2</v>
      </c>
      <c r="I69" s="65">
        <f>H69*G69</f>
        <v>5200</v>
      </c>
      <c r="J69" s="8"/>
      <c r="K69" s="13"/>
    </row>
    <row r="70" spans="1:11" x14ac:dyDescent="0.25">
      <c r="A70" s="30"/>
      <c r="B70" s="44">
        <v>56</v>
      </c>
      <c r="C70" s="14" t="s">
        <v>43</v>
      </c>
      <c r="D70" s="39">
        <v>177</v>
      </c>
      <c r="E70" s="39">
        <v>22.5</v>
      </c>
      <c r="F70" s="40">
        <f t="shared" si="1"/>
        <v>27.65625</v>
      </c>
      <c r="G70" s="39">
        <v>245</v>
      </c>
      <c r="H70" s="39">
        <v>1</v>
      </c>
      <c r="I70" s="65">
        <f t="shared" si="0"/>
        <v>6775.78125</v>
      </c>
      <c r="J70" s="56"/>
      <c r="K70" s="13"/>
    </row>
    <row r="71" spans="1:11" x14ac:dyDescent="0.25">
      <c r="A71" s="30"/>
      <c r="B71" s="44">
        <v>57</v>
      </c>
      <c r="C71" s="14" t="s">
        <v>44</v>
      </c>
      <c r="D71" s="39">
        <v>79</v>
      </c>
      <c r="E71" s="39">
        <v>30</v>
      </c>
      <c r="F71" s="40">
        <f t="shared" si="1"/>
        <v>16.458333333333332</v>
      </c>
      <c r="G71" s="39">
        <v>390</v>
      </c>
      <c r="H71" s="39">
        <v>1</v>
      </c>
      <c r="I71" s="65">
        <f t="shared" si="0"/>
        <v>6418.7499999999991</v>
      </c>
      <c r="J71" s="56"/>
      <c r="K71" s="13"/>
    </row>
    <row r="72" spans="1:11" x14ac:dyDescent="0.25">
      <c r="A72" s="30"/>
      <c r="B72" s="44">
        <v>58</v>
      </c>
      <c r="C72" s="14" t="s">
        <v>45</v>
      </c>
      <c r="D72" s="39">
        <v>77</v>
      </c>
      <c r="E72" s="39">
        <v>63</v>
      </c>
      <c r="F72" s="40">
        <f t="shared" si="1"/>
        <v>33.6875</v>
      </c>
      <c r="G72" s="39">
        <v>390</v>
      </c>
      <c r="H72" s="39">
        <v>1</v>
      </c>
      <c r="I72" s="65">
        <f t="shared" si="0"/>
        <v>13138.125</v>
      </c>
      <c r="J72" s="8"/>
      <c r="K72" s="13"/>
    </row>
    <row r="73" spans="1:11" x14ac:dyDescent="0.25">
      <c r="A73" s="30"/>
      <c r="B73" s="44">
        <v>59</v>
      </c>
      <c r="C73" s="14" t="s">
        <v>46</v>
      </c>
      <c r="D73" s="39">
        <v>31</v>
      </c>
      <c r="E73" s="39">
        <v>62</v>
      </c>
      <c r="F73" s="40">
        <f t="shared" si="1"/>
        <v>13.347222222222221</v>
      </c>
      <c r="G73" s="39">
        <v>190</v>
      </c>
      <c r="H73" s="39">
        <v>1</v>
      </c>
      <c r="I73" s="65">
        <f t="shared" si="0"/>
        <v>2535.9722222222222</v>
      </c>
      <c r="J73" s="8"/>
      <c r="K73" s="13"/>
    </row>
    <row r="74" spans="1:11" x14ac:dyDescent="0.25">
      <c r="A74" s="30"/>
      <c r="B74" s="44">
        <v>60</v>
      </c>
      <c r="C74" s="14" t="s">
        <v>47</v>
      </c>
      <c r="D74" s="39">
        <v>46</v>
      </c>
      <c r="E74" s="39">
        <v>22</v>
      </c>
      <c r="F74" s="40">
        <f t="shared" si="1"/>
        <v>7.0277777777777777</v>
      </c>
      <c r="G74" s="39">
        <v>390</v>
      </c>
      <c r="H74" s="39">
        <v>1</v>
      </c>
      <c r="I74" s="65">
        <f t="shared" ref="I74:I113" si="6">H74*G74*F74</f>
        <v>2740.8333333333335</v>
      </c>
      <c r="J74" s="8"/>
      <c r="K74" s="13"/>
    </row>
    <row r="75" spans="1:11" x14ac:dyDescent="0.25">
      <c r="A75" s="30"/>
      <c r="B75" s="44"/>
      <c r="C75" s="14"/>
      <c r="D75" s="39"/>
      <c r="E75" s="39"/>
      <c r="F75" s="40"/>
      <c r="G75" s="39"/>
      <c r="H75" s="39"/>
      <c r="I75" s="65"/>
      <c r="J75" s="8"/>
      <c r="K75" s="13"/>
    </row>
    <row r="76" spans="1:11" x14ac:dyDescent="0.25">
      <c r="A76" s="30"/>
      <c r="B76" s="43" t="s">
        <v>16</v>
      </c>
      <c r="C76" s="29" t="s">
        <v>48</v>
      </c>
      <c r="D76" s="39"/>
      <c r="E76" s="39"/>
      <c r="F76" s="40"/>
      <c r="G76" s="39"/>
      <c r="H76" s="39"/>
      <c r="I76" s="65"/>
      <c r="J76" s="8"/>
      <c r="K76" s="13"/>
    </row>
    <row r="77" spans="1:11" x14ac:dyDescent="0.25">
      <c r="A77" s="30"/>
      <c r="B77" s="44">
        <v>61</v>
      </c>
      <c r="C77" s="14" t="s">
        <v>49</v>
      </c>
      <c r="D77" s="39">
        <v>79.5</v>
      </c>
      <c r="E77" s="39">
        <v>102</v>
      </c>
      <c r="F77" s="40">
        <f t="shared" ref="F77:F121" si="7">E77*D77/144</f>
        <v>56.3125</v>
      </c>
      <c r="G77" s="39">
        <v>390</v>
      </c>
      <c r="H77" s="39">
        <v>1</v>
      </c>
      <c r="I77" s="65">
        <f t="shared" si="6"/>
        <v>21961.875</v>
      </c>
      <c r="J77" s="8"/>
      <c r="K77" s="13"/>
    </row>
    <row r="78" spans="1:11" x14ac:dyDescent="0.25">
      <c r="A78" s="30"/>
      <c r="B78" s="44">
        <v>62</v>
      </c>
      <c r="C78" s="14" t="s">
        <v>50</v>
      </c>
      <c r="D78" s="39"/>
      <c r="E78" s="39"/>
      <c r="F78" s="40">
        <f t="shared" si="7"/>
        <v>0</v>
      </c>
      <c r="G78" s="39"/>
      <c r="H78" s="39">
        <v>1</v>
      </c>
      <c r="I78" s="65">
        <v>9000</v>
      </c>
      <c r="J78" s="8"/>
      <c r="K78" s="13"/>
    </row>
    <row r="79" spans="1:11" x14ac:dyDescent="0.25">
      <c r="A79" s="30"/>
      <c r="B79" s="44">
        <v>63</v>
      </c>
      <c r="C79" s="14" t="s">
        <v>117</v>
      </c>
      <c r="D79" s="39"/>
      <c r="E79" s="39"/>
      <c r="F79" s="40">
        <f t="shared" si="7"/>
        <v>0</v>
      </c>
      <c r="G79" s="39">
        <v>2600</v>
      </c>
      <c r="H79" s="39">
        <v>2</v>
      </c>
      <c r="I79" s="65">
        <f>H79*G79</f>
        <v>5200</v>
      </c>
      <c r="J79" s="56"/>
      <c r="K79" s="13"/>
    </row>
    <row r="80" spans="1:11" x14ac:dyDescent="0.25">
      <c r="A80" s="30"/>
      <c r="B80" s="44">
        <v>64</v>
      </c>
      <c r="C80" s="14" t="s">
        <v>51</v>
      </c>
      <c r="D80" s="39">
        <v>36</v>
      </c>
      <c r="E80" s="39">
        <v>72</v>
      </c>
      <c r="F80" s="40">
        <f t="shared" si="7"/>
        <v>18</v>
      </c>
      <c r="G80" s="39">
        <v>245</v>
      </c>
      <c r="H80" s="39">
        <v>1</v>
      </c>
      <c r="I80" s="65">
        <f t="shared" si="6"/>
        <v>4410</v>
      </c>
      <c r="J80" s="8"/>
      <c r="K80" s="13"/>
    </row>
    <row r="81" spans="1:11" x14ac:dyDescent="0.25">
      <c r="A81" s="30"/>
      <c r="B81" s="44">
        <v>65</v>
      </c>
      <c r="C81" s="14" t="s">
        <v>52</v>
      </c>
      <c r="D81" s="39">
        <v>127.5</v>
      </c>
      <c r="E81" s="39">
        <v>92</v>
      </c>
      <c r="F81" s="40">
        <f t="shared" si="7"/>
        <v>81.458333333333329</v>
      </c>
      <c r="G81" s="39">
        <v>245</v>
      </c>
      <c r="H81" s="39">
        <v>1</v>
      </c>
      <c r="I81" s="65">
        <f t="shared" si="6"/>
        <v>19957.291666666664</v>
      </c>
      <c r="J81" s="8"/>
      <c r="K81" s="13"/>
    </row>
    <row r="82" spans="1:11" x14ac:dyDescent="0.25">
      <c r="A82" s="30"/>
      <c r="B82" s="44">
        <v>66</v>
      </c>
      <c r="C82" s="14" t="s">
        <v>53</v>
      </c>
      <c r="D82" s="39">
        <v>20.5</v>
      </c>
      <c r="E82" s="39">
        <v>120</v>
      </c>
      <c r="F82" s="40">
        <f t="shared" si="7"/>
        <v>17.083333333333332</v>
      </c>
      <c r="G82" s="39">
        <v>190</v>
      </c>
      <c r="H82" s="39">
        <v>1</v>
      </c>
      <c r="I82" s="65">
        <f t="shared" si="6"/>
        <v>3245.833333333333</v>
      </c>
      <c r="J82" s="8"/>
      <c r="K82" s="13"/>
    </row>
    <row r="83" spans="1:11" s="11" customFormat="1" x14ac:dyDescent="0.25">
      <c r="A83" s="30"/>
      <c r="B83" s="44">
        <v>67</v>
      </c>
      <c r="C83" s="14" t="s">
        <v>54</v>
      </c>
      <c r="D83" s="39"/>
      <c r="E83" s="39"/>
      <c r="F83" s="40">
        <f t="shared" si="7"/>
        <v>0</v>
      </c>
      <c r="G83" s="39">
        <v>2100</v>
      </c>
      <c r="H83" s="39">
        <v>1</v>
      </c>
      <c r="I83" s="65">
        <f>G83*H83</f>
        <v>2100</v>
      </c>
      <c r="J83" s="12"/>
    </row>
    <row r="84" spans="1:11" x14ac:dyDescent="0.25">
      <c r="A84" s="30"/>
      <c r="B84" s="44">
        <v>68</v>
      </c>
      <c r="C84" s="14" t="s">
        <v>55</v>
      </c>
      <c r="D84" s="39">
        <v>123</v>
      </c>
      <c r="E84" s="39">
        <v>89</v>
      </c>
      <c r="F84" s="40">
        <f t="shared" si="7"/>
        <v>76.020833333333329</v>
      </c>
      <c r="G84" s="39">
        <v>240</v>
      </c>
      <c r="H84" s="39">
        <v>1</v>
      </c>
      <c r="I84" s="65">
        <f t="shared" si="6"/>
        <v>18245</v>
      </c>
      <c r="J84" s="8"/>
      <c r="K84" s="13"/>
    </row>
    <row r="85" spans="1:11" x14ac:dyDescent="0.25">
      <c r="A85" s="30"/>
      <c r="B85" s="44">
        <v>69</v>
      </c>
      <c r="C85" s="14" t="s">
        <v>47</v>
      </c>
      <c r="D85" s="39">
        <v>27.5</v>
      </c>
      <c r="E85" s="39">
        <v>22</v>
      </c>
      <c r="F85" s="40">
        <f t="shared" si="7"/>
        <v>4.2013888888888893</v>
      </c>
      <c r="G85" s="39">
        <v>390</v>
      </c>
      <c r="H85" s="39">
        <v>1</v>
      </c>
      <c r="I85" s="65">
        <f t="shared" si="6"/>
        <v>1638.5416666666667</v>
      </c>
      <c r="J85" s="56"/>
      <c r="K85" s="13"/>
    </row>
    <row r="86" spans="1:11" x14ac:dyDescent="0.25">
      <c r="A86" s="30"/>
      <c r="B86" s="44"/>
      <c r="C86" s="14"/>
      <c r="D86" s="39"/>
      <c r="E86" s="39"/>
      <c r="F86" s="40"/>
      <c r="G86" s="39"/>
      <c r="H86" s="39"/>
      <c r="I86" s="65"/>
      <c r="J86" s="8"/>
      <c r="K86" s="13"/>
    </row>
    <row r="87" spans="1:11" x14ac:dyDescent="0.25">
      <c r="A87" s="30"/>
      <c r="B87" s="43" t="s">
        <v>17</v>
      </c>
      <c r="C87" s="29" t="s">
        <v>56</v>
      </c>
      <c r="D87" s="39"/>
      <c r="E87" s="39"/>
      <c r="F87" s="40"/>
      <c r="G87" s="39"/>
      <c r="H87" s="39"/>
      <c r="I87" s="65"/>
      <c r="J87" s="8"/>
      <c r="K87" s="13"/>
    </row>
    <row r="88" spans="1:11" x14ac:dyDescent="0.25">
      <c r="A88" s="30"/>
      <c r="B88" s="44">
        <v>70</v>
      </c>
      <c r="C88" s="14" t="s">
        <v>57</v>
      </c>
      <c r="D88" s="39">
        <v>82</v>
      </c>
      <c r="E88" s="39">
        <v>101</v>
      </c>
      <c r="F88" s="40">
        <f t="shared" si="7"/>
        <v>57.513888888888886</v>
      </c>
      <c r="G88" s="39">
        <v>390</v>
      </c>
      <c r="H88" s="39">
        <v>1</v>
      </c>
      <c r="I88" s="65">
        <f t="shared" si="6"/>
        <v>22430.416666666664</v>
      </c>
      <c r="J88" s="8"/>
      <c r="K88" s="13"/>
    </row>
    <row r="89" spans="1:11" x14ac:dyDescent="0.25">
      <c r="A89" s="30"/>
      <c r="B89" s="44">
        <v>71</v>
      </c>
      <c r="C89" s="14" t="s">
        <v>57</v>
      </c>
      <c r="D89" s="39">
        <v>116</v>
      </c>
      <c r="E89" s="39">
        <v>101</v>
      </c>
      <c r="F89" s="40">
        <f t="shared" si="7"/>
        <v>81.361111111111114</v>
      </c>
      <c r="G89" s="39">
        <v>390</v>
      </c>
      <c r="H89" s="39">
        <v>1</v>
      </c>
      <c r="I89" s="65">
        <f t="shared" si="6"/>
        <v>31730.833333333336</v>
      </c>
      <c r="J89" s="8"/>
      <c r="K89" s="13"/>
    </row>
    <row r="90" spans="1:11" x14ac:dyDescent="0.25">
      <c r="A90" s="30"/>
      <c r="B90" s="44">
        <v>72</v>
      </c>
      <c r="C90" s="14" t="s">
        <v>58</v>
      </c>
      <c r="D90" s="39">
        <v>44.5</v>
      </c>
      <c r="E90" s="39">
        <v>101</v>
      </c>
      <c r="F90" s="40">
        <f t="shared" si="7"/>
        <v>31.211805555555557</v>
      </c>
      <c r="G90" s="39">
        <v>245</v>
      </c>
      <c r="H90" s="39">
        <v>1</v>
      </c>
      <c r="I90" s="65">
        <f t="shared" si="6"/>
        <v>7646.8923611111113</v>
      </c>
      <c r="J90" s="8"/>
      <c r="K90" s="13"/>
    </row>
    <row r="91" spans="1:11" x14ac:dyDescent="0.25">
      <c r="A91" s="30"/>
      <c r="B91" s="44">
        <v>73</v>
      </c>
      <c r="C91" s="14" t="s">
        <v>59</v>
      </c>
      <c r="D91" s="39">
        <v>13.5</v>
      </c>
      <c r="E91" s="39">
        <v>69</v>
      </c>
      <c r="F91" s="40">
        <f t="shared" si="7"/>
        <v>6.46875</v>
      </c>
      <c r="G91" s="39">
        <v>245</v>
      </c>
      <c r="H91" s="39">
        <v>1</v>
      </c>
      <c r="I91" s="65">
        <f t="shared" si="6"/>
        <v>1584.84375</v>
      </c>
      <c r="J91" s="8"/>
      <c r="K91" s="13"/>
    </row>
    <row r="92" spans="1:11" x14ac:dyDescent="0.25">
      <c r="A92" s="30"/>
      <c r="B92" s="44"/>
      <c r="C92" s="14"/>
      <c r="D92" s="39"/>
      <c r="E92" s="39"/>
      <c r="F92" s="40"/>
      <c r="G92" s="39"/>
      <c r="H92" s="39"/>
      <c r="I92" s="65"/>
      <c r="J92" s="8"/>
      <c r="K92" s="13"/>
    </row>
    <row r="93" spans="1:11" x14ac:dyDescent="0.25">
      <c r="A93" s="30"/>
      <c r="B93" s="44"/>
      <c r="C93" s="29" t="s">
        <v>60</v>
      </c>
      <c r="D93" s="39"/>
      <c r="E93" s="39"/>
      <c r="F93" s="40"/>
      <c r="G93" s="39"/>
      <c r="H93" s="39"/>
      <c r="I93" s="65"/>
      <c r="J93" s="8"/>
      <c r="K93" s="13"/>
    </row>
    <row r="94" spans="1:11" x14ac:dyDescent="0.25">
      <c r="A94" s="30"/>
      <c r="B94" s="44">
        <v>74</v>
      </c>
      <c r="C94" s="14" t="s">
        <v>61</v>
      </c>
      <c r="D94" s="39"/>
      <c r="E94" s="39"/>
      <c r="F94" s="40">
        <f t="shared" si="7"/>
        <v>0</v>
      </c>
      <c r="G94" s="39"/>
      <c r="H94" s="39">
        <v>1</v>
      </c>
      <c r="I94" s="65">
        <v>9000</v>
      </c>
      <c r="J94" s="8"/>
      <c r="K94" s="13"/>
    </row>
    <row r="95" spans="1:11" x14ac:dyDescent="0.25">
      <c r="A95" s="30"/>
      <c r="B95" s="44">
        <v>75</v>
      </c>
      <c r="C95" s="14" t="s">
        <v>62</v>
      </c>
      <c r="D95" s="39">
        <v>37</v>
      </c>
      <c r="E95" s="39">
        <v>86</v>
      </c>
      <c r="F95" s="40">
        <f t="shared" si="7"/>
        <v>22.097222222222221</v>
      </c>
      <c r="G95" s="39">
        <v>190</v>
      </c>
      <c r="H95" s="39">
        <v>1</v>
      </c>
      <c r="I95" s="65">
        <f t="shared" si="6"/>
        <v>4198.4722222222217</v>
      </c>
      <c r="J95" s="8"/>
      <c r="K95" s="13"/>
    </row>
    <row r="96" spans="1:11" x14ac:dyDescent="0.25">
      <c r="A96" s="30"/>
      <c r="B96" s="44">
        <v>76</v>
      </c>
      <c r="C96" s="14" t="s">
        <v>63</v>
      </c>
      <c r="D96" s="39">
        <v>59.6</v>
      </c>
      <c r="E96" s="39">
        <v>102</v>
      </c>
      <c r="F96" s="40">
        <f t="shared" si="7"/>
        <v>42.216666666666669</v>
      </c>
      <c r="G96" s="39">
        <v>190</v>
      </c>
      <c r="H96" s="39">
        <v>1</v>
      </c>
      <c r="I96" s="65">
        <f t="shared" si="6"/>
        <v>8021.166666666667</v>
      </c>
      <c r="J96" s="8"/>
      <c r="K96" s="13"/>
    </row>
    <row r="97" spans="1:11" x14ac:dyDescent="0.25">
      <c r="A97" s="30"/>
      <c r="B97" s="44">
        <v>77</v>
      </c>
      <c r="C97" s="14" t="s">
        <v>64</v>
      </c>
      <c r="D97" s="39">
        <f>31+40.5</f>
        <v>71.5</v>
      </c>
      <c r="E97" s="39">
        <v>102</v>
      </c>
      <c r="F97" s="40">
        <f t="shared" si="7"/>
        <v>50.645833333333336</v>
      </c>
      <c r="G97" s="39">
        <v>190</v>
      </c>
      <c r="H97" s="39">
        <v>1</v>
      </c>
      <c r="I97" s="65">
        <f t="shared" si="6"/>
        <v>9622.7083333333339</v>
      </c>
      <c r="J97" s="8"/>
      <c r="K97" s="13"/>
    </row>
    <row r="98" spans="1:11" x14ac:dyDescent="0.25">
      <c r="A98" s="30"/>
      <c r="B98" s="44">
        <v>78</v>
      </c>
      <c r="C98" s="14" t="s">
        <v>65</v>
      </c>
      <c r="D98" s="39">
        <v>52</v>
      </c>
      <c r="E98" s="39">
        <v>102</v>
      </c>
      <c r="F98" s="40">
        <f t="shared" si="7"/>
        <v>36.833333333333336</v>
      </c>
      <c r="G98" s="39">
        <v>190</v>
      </c>
      <c r="H98" s="39">
        <v>1</v>
      </c>
      <c r="I98" s="65">
        <f t="shared" si="6"/>
        <v>6998.3333333333339</v>
      </c>
      <c r="J98" s="8"/>
      <c r="K98" s="13"/>
    </row>
    <row r="99" spans="1:11" x14ac:dyDescent="0.25">
      <c r="A99" s="30"/>
      <c r="B99" s="44">
        <v>79</v>
      </c>
      <c r="C99" s="14" t="s">
        <v>83</v>
      </c>
      <c r="D99" s="39">
        <v>50</v>
      </c>
      <c r="E99" s="39">
        <v>102</v>
      </c>
      <c r="F99" s="40">
        <f t="shared" si="7"/>
        <v>35.416666666666664</v>
      </c>
      <c r="G99" s="39">
        <v>190</v>
      </c>
      <c r="H99" s="39">
        <v>1</v>
      </c>
      <c r="I99" s="65">
        <f t="shared" si="6"/>
        <v>6729.1666666666661</v>
      </c>
      <c r="J99" s="8"/>
      <c r="K99" s="13"/>
    </row>
    <row r="100" spans="1:11" x14ac:dyDescent="0.25">
      <c r="A100" s="30"/>
      <c r="B100" s="44">
        <v>80</v>
      </c>
      <c r="C100" s="14" t="s">
        <v>66</v>
      </c>
      <c r="D100" s="39">
        <v>16</v>
      </c>
      <c r="E100" s="39">
        <v>90</v>
      </c>
      <c r="F100" s="40">
        <f t="shared" si="7"/>
        <v>10</v>
      </c>
      <c r="G100" s="39">
        <v>190</v>
      </c>
      <c r="H100" s="39">
        <v>1</v>
      </c>
      <c r="I100" s="65">
        <f t="shared" si="6"/>
        <v>1900</v>
      </c>
      <c r="J100" s="8"/>
      <c r="K100" s="13"/>
    </row>
    <row r="101" spans="1:11" x14ac:dyDescent="0.25">
      <c r="A101" s="30"/>
      <c r="B101" s="44">
        <v>81</v>
      </c>
      <c r="C101" s="14" t="s">
        <v>67</v>
      </c>
      <c r="D101" s="39">
        <v>17</v>
      </c>
      <c r="E101" s="39">
        <v>89</v>
      </c>
      <c r="F101" s="40">
        <f t="shared" si="7"/>
        <v>10.506944444444445</v>
      </c>
      <c r="G101" s="39">
        <v>390</v>
      </c>
      <c r="H101" s="39">
        <v>2</v>
      </c>
      <c r="I101" s="65">
        <f t="shared" si="6"/>
        <v>8195.4166666666661</v>
      </c>
      <c r="J101" s="8"/>
      <c r="K101" s="13"/>
    </row>
    <row r="102" spans="1:11" s="11" customFormat="1" x14ac:dyDescent="0.25">
      <c r="A102" s="30"/>
      <c r="B102" s="44">
        <v>82</v>
      </c>
      <c r="C102" s="14" t="s">
        <v>36</v>
      </c>
      <c r="D102" s="39">
        <v>36</v>
      </c>
      <c r="E102" s="39">
        <v>112</v>
      </c>
      <c r="F102" s="40">
        <f t="shared" si="7"/>
        <v>28</v>
      </c>
      <c r="G102" s="39">
        <v>245</v>
      </c>
      <c r="H102" s="39">
        <v>1</v>
      </c>
      <c r="I102" s="65">
        <f t="shared" si="6"/>
        <v>6860</v>
      </c>
      <c r="J102" s="12"/>
    </row>
    <row r="103" spans="1:11" x14ac:dyDescent="0.25">
      <c r="A103" s="30"/>
      <c r="B103" s="44">
        <v>83</v>
      </c>
      <c r="C103" s="14" t="s">
        <v>68</v>
      </c>
      <c r="D103" s="39">
        <v>119</v>
      </c>
      <c r="E103" s="39">
        <v>89</v>
      </c>
      <c r="F103" s="40">
        <f t="shared" si="7"/>
        <v>73.548611111111114</v>
      </c>
      <c r="G103" s="39">
        <v>240</v>
      </c>
      <c r="H103" s="39">
        <v>1</v>
      </c>
      <c r="I103" s="65">
        <f t="shared" si="6"/>
        <v>17651.666666666668</v>
      </c>
      <c r="J103" s="8"/>
      <c r="K103" s="13"/>
    </row>
    <row r="104" spans="1:11" x14ac:dyDescent="0.25">
      <c r="A104" s="30"/>
      <c r="B104" s="44">
        <v>84</v>
      </c>
      <c r="C104" s="14" t="s">
        <v>118</v>
      </c>
      <c r="D104" s="39">
        <v>23.5</v>
      </c>
      <c r="E104" s="39">
        <v>150</v>
      </c>
      <c r="F104" s="40">
        <f t="shared" si="7"/>
        <v>24.479166666666668</v>
      </c>
      <c r="G104" s="39">
        <v>190</v>
      </c>
      <c r="H104" s="39">
        <v>1</v>
      </c>
      <c r="I104" s="65">
        <f t="shared" si="6"/>
        <v>4651.041666666667</v>
      </c>
      <c r="J104" s="8"/>
      <c r="K104" s="13"/>
    </row>
    <row r="105" spans="1:11" x14ac:dyDescent="0.25">
      <c r="A105" s="30"/>
      <c r="B105" s="44">
        <v>85</v>
      </c>
      <c r="C105" s="14" t="s">
        <v>69</v>
      </c>
      <c r="D105" s="39">
        <v>25</v>
      </c>
      <c r="E105" s="39">
        <v>88</v>
      </c>
      <c r="F105" s="40">
        <f t="shared" si="7"/>
        <v>15.277777777777779</v>
      </c>
      <c r="G105" s="39">
        <v>190</v>
      </c>
      <c r="H105" s="39">
        <v>1</v>
      </c>
      <c r="I105" s="65">
        <f t="shared" si="6"/>
        <v>2902.7777777777778</v>
      </c>
      <c r="J105" s="8"/>
      <c r="K105" s="13"/>
    </row>
    <row r="106" spans="1:11" x14ac:dyDescent="0.25">
      <c r="A106" s="30"/>
      <c r="B106" s="44"/>
      <c r="C106" s="14"/>
      <c r="D106" s="39"/>
      <c r="E106" s="39"/>
      <c r="F106" s="40"/>
      <c r="G106" s="39"/>
      <c r="H106" s="39"/>
      <c r="I106" s="65"/>
      <c r="J106" s="8"/>
      <c r="K106" s="13"/>
    </row>
    <row r="107" spans="1:11" x14ac:dyDescent="0.25">
      <c r="A107" s="30"/>
      <c r="B107" s="43" t="s">
        <v>18</v>
      </c>
      <c r="C107" s="29" t="s">
        <v>70</v>
      </c>
      <c r="D107" s="39"/>
      <c r="E107" s="39"/>
      <c r="F107" s="40"/>
      <c r="G107" s="39"/>
      <c r="H107" s="39"/>
      <c r="I107" s="65"/>
      <c r="J107" s="8"/>
      <c r="K107" s="13"/>
    </row>
    <row r="108" spans="1:11" s="11" customFormat="1" x14ac:dyDescent="0.25">
      <c r="A108" s="30"/>
      <c r="B108" s="44">
        <v>86</v>
      </c>
      <c r="C108" s="14" t="s">
        <v>71</v>
      </c>
      <c r="D108" s="39">
        <v>186</v>
      </c>
      <c r="E108" s="39">
        <v>103</v>
      </c>
      <c r="F108" s="40">
        <f t="shared" si="7"/>
        <v>133.04166666666666</v>
      </c>
      <c r="G108" s="39">
        <v>245</v>
      </c>
      <c r="H108" s="39">
        <v>1</v>
      </c>
      <c r="I108" s="65">
        <f t="shared" si="6"/>
        <v>32595.208333333332</v>
      </c>
      <c r="J108" s="12"/>
    </row>
    <row r="109" spans="1:11" s="11" customFormat="1" x14ac:dyDescent="0.25">
      <c r="A109" s="30"/>
      <c r="B109" s="44">
        <v>87</v>
      </c>
      <c r="C109" s="14" t="s">
        <v>72</v>
      </c>
      <c r="D109" s="39">
        <v>30</v>
      </c>
      <c r="E109" s="39">
        <v>103</v>
      </c>
      <c r="F109" s="40">
        <f t="shared" si="7"/>
        <v>21.458333333333332</v>
      </c>
      <c r="G109" s="39">
        <v>390</v>
      </c>
      <c r="H109" s="39">
        <v>1</v>
      </c>
      <c r="I109" s="65">
        <f t="shared" si="6"/>
        <v>8368.75</v>
      </c>
      <c r="J109" s="12"/>
    </row>
    <row r="110" spans="1:11" s="11" customFormat="1" x14ac:dyDescent="0.25">
      <c r="A110" s="30"/>
      <c r="B110" s="44">
        <v>88</v>
      </c>
      <c r="C110" s="23" t="s">
        <v>73</v>
      </c>
      <c r="D110" s="23">
        <v>30</v>
      </c>
      <c r="E110" s="23">
        <v>87</v>
      </c>
      <c r="F110" s="40">
        <f t="shared" si="7"/>
        <v>18.125</v>
      </c>
      <c r="G110" s="39">
        <v>190</v>
      </c>
      <c r="H110" s="39">
        <v>1</v>
      </c>
      <c r="I110" s="65">
        <f t="shared" si="6"/>
        <v>3443.75</v>
      </c>
      <c r="J110" s="55"/>
    </row>
    <row r="111" spans="1:11" s="11" customFormat="1" ht="17.25" customHeight="1" x14ac:dyDescent="0.25">
      <c r="A111" s="30"/>
      <c r="B111" s="44">
        <v>89</v>
      </c>
      <c r="C111" s="23" t="s">
        <v>74</v>
      </c>
      <c r="D111" s="23">
        <v>30</v>
      </c>
      <c r="E111" s="23">
        <v>30</v>
      </c>
      <c r="F111" s="40">
        <f t="shared" si="7"/>
        <v>6.25</v>
      </c>
      <c r="G111" s="39">
        <v>390</v>
      </c>
      <c r="H111" s="39">
        <v>1</v>
      </c>
      <c r="I111" s="65">
        <f t="shared" si="6"/>
        <v>2437.5</v>
      </c>
      <c r="J111" s="55"/>
    </row>
    <row r="112" spans="1:11" s="11" customFormat="1" ht="17.25" customHeight="1" x14ac:dyDescent="0.25">
      <c r="A112" s="30"/>
      <c r="B112" s="44">
        <v>90</v>
      </c>
      <c r="C112" s="23" t="s">
        <v>81</v>
      </c>
      <c r="D112" s="23">
        <v>24</v>
      </c>
      <c r="E112" s="23">
        <v>17</v>
      </c>
      <c r="F112" s="40">
        <f t="shared" si="7"/>
        <v>2.8333333333333335</v>
      </c>
      <c r="G112" s="39">
        <v>390</v>
      </c>
      <c r="H112" s="39">
        <v>1</v>
      </c>
      <c r="I112" s="65">
        <f t="shared" si="6"/>
        <v>1105</v>
      </c>
      <c r="J112" s="55"/>
    </row>
    <row r="113" spans="1:11" s="11" customFormat="1" x14ac:dyDescent="0.25">
      <c r="A113" s="30"/>
      <c r="B113" s="44">
        <v>91</v>
      </c>
      <c r="C113" s="23" t="s">
        <v>43</v>
      </c>
      <c r="D113" s="23">
        <v>21</v>
      </c>
      <c r="E113" s="23">
        <v>143</v>
      </c>
      <c r="F113" s="40">
        <f t="shared" si="7"/>
        <v>20.854166666666668</v>
      </c>
      <c r="G113" s="39">
        <v>245</v>
      </c>
      <c r="H113" s="39">
        <v>1</v>
      </c>
      <c r="I113" s="65">
        <f t="shared" si="6"/>
        <v>5109.2708333333339</v>
      </c>
      <c r="J113" s="55"/>
    </row>
    <row r="114" spans="1:11" s="11" customFormat="1" x14ac:dyDescent="0.25">
      <c r="A114" s="30"/>
      <c r="B114" s="44">
        <v>92</v>
      </c>
      <c r="C114" s="23" t="s">
        <v>43</v>
      </c>
      <c r="D114" s="23">
        <v>21</v>
      </c>
      <c r="E114" s="23">
        <v>119</v>
      </c>
      <c r="F114" s="40">
        <f t="shared" si="7"/>
        <v>17.354166666666668</v>
      </c>
      <c r="G114" s="39">
        <v>245</v>
      </c>
      <c r="H114" s="39">
        <v>1</v>
      </c>
      <c r="I114" s="65">
        <f t="shared" ref="I114:I121" si="8">H114*G114*F114</f>
        <v>4251.7708333333339</v>
      </c>
      <c r="J114" s="55"/>
    </row>
    <row r="115" spans="1:11" s="11" customFormat="1" x14ac:dyDescent="0.25">
      <c r="A115" s="30"/>
      <c r="B115" s="44">
        <v>93</v>
      </c>
      <c r="C115" s="14" t="s">
        <v>75</v>
      </c>
      <c r="D115" s="39">
        <v>42.5</v>
      </c>
      <c r="E115" s="39">
        <v>100</v>
      </c>
      <c r="F115" s="40">
        <f t="shared" si="7"/>
        <v>29.513888888888889</v>
      </c>
      <c r="G115" s="39">
        <v>290</v>
      </c>
      <c r="H115" s="39">
        <v>1</v>
      </c>
      <c r="I115" s="65">
        <f t="shared" si="8"/>
        <v>8559.0277777777774</v>
      </c>
      <c r="J115" s="12"/>
    </row>
    <row r="116" spans="1:11" x14ac:dyDescent="0.25">
      <c r="A116" s="30"/>
      <c r="B116" s="44">
        <v>94</v>
      </c>
      <c r="C116" s="14" t="s">
        <v>76</v>
      </c>
      <c r="D116" s="39">
        <v>115</v>
      </c>
      <c r="E116" s="39">
        <v>90</v>
      </c>
      <c r="F116" s="40">
        <f t="shared" si="7"/>
        <v>71.875</v>
      </c>
      <c r="G116" s="39">
        <v>290</v>
      </c>
      <c r="H116" s="39">
        <v>1</v>
      </c>
      <c r="I116" s="65">
        <f t="shared" si="8"/>
        <v>20843.75</v>
      </c>
      <c r="J116" s="8"/>
      <c r="K116" s="13"/>
    </row>
    <row r="117" spans="1:11" x14ac:dyDescent="0.25">
      <c r="A117" s="22"/>
      <c r="B117" s="44">
        <v>95</v>
      </c>
      <c r="C117" s="23" t="s">
        <v>47</v>
      </c>
      <c r="D117" s="39">
        <v>46</v>
      </c>
      <c r="E117" s="39">
        <v>16</v>
      </c>
      <c r="F117" s="40">
        <f t="shared" si="7"/>
        <v>5.1111111111111107</v>
      </c>
      <c r="G117" s="39">
        <v>390</v>
      </c>
      <c r="H117" s="39">
        <v>1</v>
      </c>
      <c r="I117" s="65">
        <f t="shared" si="8"/>
        <v>1993.3333333333333</v>
      </c>
      <c r="J117" s="8"/>
      <c r="K117" s="13"/>
    </row>
    <row r="118" spans="1:11" x14ac:dyDescent="0.25">
      <c r="A118" s="22"/>
      <c r="B118" s="44">
        <v>96</v>
      </c>
      <c r="C118" s="23" t="s">
        <v>47</v>
      </c>
      <c r="D118" s="39">
        <v>46</v>
      </c>
      <c r="E118" s="39">
        <v>23</v>
      </c>
      <c r="F118" s="40">
        <f t="shared" si="7"/>
        <v>7.3472222222222223</v>
      </c>
      <c r="G118" s="39">
        <v>390</v>
      </c>
      <c r="H118" s="39">
        <v>1</v>
      </c>
      <c r="I118" s="65">
        <f t="shared" si="8"/>
        <v>2865.4166666666665</v>
      </c>
      <c r="J118" s="8"/>
      <c r="K118" s="13"/>
    </row>
    <row r="119" spans="1:11" x14ac:dyDescent="0.25">
      <c r="A119" s="22"/>
      <c r="B119" s="44">
        <v>97</v>
      </c>
      <c r="C119" s="23" t="s">
        <v>119</v>
      </c>
      <c r="D119" s="39">
        <v>46</v>
      </c>
      <c r="E119" s="39">
        <v>62</v>
      </c>
      <c r="F119" s="40">
        <f t="shared" si="7"/>
        <v>19.805555555555557</v>
      </c>
      <c r="G119" s="39">
        <v>190</v>
      </c>
      <c r="H119" s="39">
        <v>1</v>
      </c>
      <c r="I119" s="65">
        <f t="shared" si="8"/>
        <v>3763.0555555555557</v>
      </c>
      <c r="J119" s="8"/>
      <c r="K119" s="13"/>
    </row>
    <row r="120" spans="1:11" s="11" customFormat="1" x14ac:dyDescent="0.25">
      <c r="A120" s="22"/>
      <c r="B120" s="44">
        <v>98</v>
      </c>
      <c r="C120" s="23" t="s">
        <v>77</v>
      </c>
      <c r="D120" s="23">
        <v>60</v>
      </c>
      <c r="E120" s="23">
        <v>21</v>
      </c>
      <c r="F120" s="40">
        <f t="shared" si="7"/>
        <v>8.75</v>
      </c>
      <c r="G120" s="39">
        <v>190</v>
      </c>
      <c r="H120" s="39">
        <v>1</v>
      </c>
      <c r="I120" s="65">
        <f t="shared" si="8"/>
        <v>1662.5</v>
      </c>
      <c r="J120" s="12"/>
    </row>
    <row r="121" spans="1:11" s="11" customFormat="1" x14ac:dyDescent="0.25">
      <c r="A121" s="22"/>
      <c r="B121" s="44">
        <v>99</v>
      </c>
      <c r="C121" s="23" t="s">
        <v>78</v>
      </c>
      <c r="D121" s="23">
        <v>30</v>
      </c>
      <c r="E121" s="23">
        <v>48</v>
      </c>
      <c r="F121" s="40">
        <f t="shared" si="7"/>
        <v>10</v>
      </c>
      <c r="G121" s="39">
        <v>390</v>
      </c>
      <c r="H121" s="39">
        <v>1</v>
      </c>
      <c r="I121" s="65">
        <f t="shared" si="8"/>
        <v>3900</v>
      </c>
      <c r="J121" s="55"/>
    </row>
    <row r="122" spans="1:11" s="11" customFormat="1" x14ac:dyDescent="0.25">
      <c r="A122" s="22"/>
      <c r="B122" s="44"/>
      <c r="C122" s="23"/>
      <c r="D122" s="23"/>
      <c r="E122" s="23"/>
      <c r="F122" s="40"/>
      <c r="G122" s="39"/>
      <c r="H122" s="39"/>
      <c r="I122" s="65"/>
      <c r="J122" s="12"/>
    </row>
    <row r="123" spans="1:11" s="11" customFormat="1" x14ac:dyDescent="0.25">
      <c r="A123" s="22"/>
      <c r="B123" s="44">
        <v>100</v>
      </c>
      <c r="C123" s="23" t="s">
        <v>80</v>
      </c>
      <c r="D123" s="23"/>
      <c r="E123" s="23"/>
      <c r="F123" s="40"/>
      <c r="G123" s="39">
        <v>3600</v>
      </c>
      <c r="H123" s="23">
        <v>6</v>
      </c>
      <c r="I123" s="65">
        <f>H123*G123</f>
        <v>21600</v>
      </c>
      <c r="J123" s="12"/>
    </row>
    <row r="124" spans="1:11" s="11" customFormat="1" x14ac:dyDescent="0.25">
      <c r="A124" s="22"/>
      <c r="B124" s="44">
        <v>101</v>
      </c>
      <c r="C124" s="23" t="s">
        <v>79</v>
      </c>
      <c r="D124" s="23"/>
      <c r="E124" s="23"/>
      <c r="F124" s="40"/>
      <c r="G124" s="39">
        <v>2100</v>
      </c>
      <c r="H124" s="39">
        <v>9</v>
      </c>
      <c r="I124" s="65">
        <f>H124*G124</f>
        <v>18900</v>
      </c>
      <c r="J124" s="55"/>
    </row>
    <row r="125" spans="1:11" s="11" customFormat="1" x14ac:dyDescent="0.25">
      <c r="A125" s="22"/>
      <c r="B125" s="44"/>
      <c r="C125" s="23"/>
      <c r="D125" s="23"/>
      <c r="E125" s="23"/>
      <c r="F125" s="40"/>
      <c r="G125" s="39"/>
      <c r="H125" s="39"/>
      <c r="I125" s="65"/>
      <c r="J125" s="12"/>
    </row>
    <row r="126" spans="1:11" s="11" customFormat="1" x14ac:dyDescent="0.25">
      <c r="A126" s="22"/>
      <c r="B126" s="44">
        <v>102</v>
      </c>
      <c r="C126" s="23" t="s">
        <v>82</v>
      </c>
      <c r="D126" s="23"/>
      <c r="E126" s="23"/>
      <c r="F126" s="40"/>
      <c r="G126" s="39"/>
      <c r="H126" s="39"/>
      <c r="I126" s="65">
        <f>45*700</f>
        <v>31500</v>
      </c>
      <c r="J126" s="12"/>
    </row>
    <row r="127" spans="1:11" s="11" customFormat="1" x14ac:dyDescent="0.25">
      <c r="A127" s="22"/>
      <c r="B127" s="45"/>
      <c r="C127" s="24"/>
      <c r="D127" s="24"/>
      <c r="E127" s="24"/>
      <c r="F127" s="59"/>
      <c r="G127" s="60"/>
      <c r="H127" s="60"/>
      <c r="I127" s="66"/>
      <c r="J127" s="12"/>
    </row>
    <row r="128" spans="1:11" s="11" customFormat="1" x14ac:dyDescent="0.25">
      <c r="A128" s="22"/>
      <c r="B128" s="45"/>
      <c r="C128" s="24"/>
      <c r="D128" s="24"/>
      <c r="E128" s="24"/>
      <c r="F128" s="59"/>
      <c r="G128" s="60"/>
      <c r="H128" s="60"/>
      <c r="I128" s="66"/>
      <c r="J128" s="12"/>
    </row>
    <row r="129" spans="1:11" s="11" customFormat="1" x14ac:dyDescent="0.25">
      <c r="A129" s="22"/>
      <c r="B129" s="45"/>
      <c r="C129" s="24"/>
      <c r="D129" s="24"/>
      <c r="E129" s="24"/>
      <c r="F129" s="59"/>
      <c r="G129" s="60"/>
      <c r="H129" s="60"/>
      <c r="I129" s="66"/>
      <c r="J129" s="12"/>
    </row>
    <row r="130" spans="1:11" s="11" customFormat="1" x14ac:dyDescent="0.25">
      <c r="A130" s="22"/>
      <c r="B130" s="45"/>
      <c r="C130" s="24"/>
      <c r="D130" s="24"/>
      <c r="E130" s="24"/>
      <c r="F130" s="59"/>
      <c r="G130" s="60"/>
      <c r="H130" s="60"/>
      <c r="I130" s="66"/>
      <c r="J130" s="12"/>
    </row>
    <row r="131" spans="1:11" s="11" customFormat="1" x14ac:dyDescent="0.25">
      <c r="A131" s="22"/>
      <c r="B131" s="45"/>
      <c r="C131" s="24"/>
      <c r="D131" s="24"/>
      <c r="E131" s="24"/>
      <c r="F131" s="59"/>
      <c r="G131" s="60"/>
      <c r="H131" s="60"/>
      <c r="I131" s="66"/>
      <c r="J131" s="12"/>
    </row>
    <row r="132" spans="1:11" s="11" customFormat="1" x14ac:dyDescent="0.25">
      <c r="A132" s="22"/>
      <c r="B132" s="45"/>
      <c r="C132" s="24"/>
      <c r="D132" s="24"/>
      <c r="E132" s="24"/>
      <c r="F132" s="59"/>
      <c r="G132" s="60"/>
      <c r="H132" s="60"/>
      <c r="I132" s="66"/>
      <c r="J132" s="12"/>
    </row>
    <row r="133" spans="1:11" s="11" customFormat="1" x14ac:dyDescent="0.25">
      <c r="A133" s="22"/>
      <c r="B133" s="45"/>
      <c r="C133" s="24"/>
      <c r="D133" s="24"/>
      <c r="E133" s="24"/>
      <c r="F133" s="59"/>
      <c r="G133" s="60"/>
      <c r="H133" s="60"/>
      <c r="I133" s="66"/>
      <c r="J133" s="12"/>
    </row>
    <row r="134" spans="1:11" s="11" customFormat="1" x14ac:dyDescent="0.25">
      <c r="A134" s="22"/>
      <c r="B134" s="45"/>
      <c r="C134" s="24"/>
      <c r="D134" s="24"/>
      <c r="E134" s="24"/>
      <c r="F134" s="59"/>
      <c r="G134" s="60"/>
      <c r="H134" s="60"/>
      <c r="I134" s="66"/>
      <c r="J134" s="12"/>
    </row>
    <row r="135" spans="1:11" s="11" customFormat="1" x14ac:dyDescent="0.25">
      <c r="A135" s="22"/>
      <c r="B135" s="45"/>
      <c r="C135" s="24"/>
      <c r="D135" s="24"/>
      <c r="E135" s="24"/>
      <c r="F135" s="59"/>
      <c r="G135" s="60"/>
      <c r="H135" s="60"/>
      <c r="I135" s="66"/>
      <c r="J135" s="12"/>
    </row>
    <row r="136" spans="1:11" s="11" customFormat="1" x14ac:dyDescent="0.25">
      <c r="A136" s="22"/>
      <c r="B136" s="45"/>
      <c r="C136" s="24"/>
      <c r="D136" s="24"/>
      <c r="E136" s="24"/>
      <c r="F136" s="59"/>
      <c r="G136" s="60"/>
      <c r="H136" s="60"/>
      <c r="I136" s="66"/>
      <c r="J136" s="12"/>
    </row>
    <row r="137" spans="1:11" s="11" customFormat="1" x14ac:dyDescent="0.25">
      <c r="A137" s="22"/>
      <c r="B137" s="45"/>
      <c r="C137" s="24"/>
      <c r="D137" s="24"/>
      <c r="E137" s="24"/>
      <c r="F137" s="59"/>
      <c r="G137" s="60"/>
      <c r="H137" s="60"/>
      <c r="I137" s="66"/>
      <c r="J137" s="12"/>
    </row>
    <row r="138" spans="1:11" ht="15.75" thickBot="1" x14ac:dyDescent="0.3">
      <c r="A138" s="22"/>
      <c r="B138" s="45"/>
      <c r="C138" s="24"/>
      <c r="D138" s="24"/>
      <c r="E138" s="24"/>
      <c r="F138" s="46"/>
      <c r="G138" s="24"/>
      <c r="H138" s="24"/>
      <c r="I138" s="67"/>
      <c r="J138" s="8"/>
      <c r="K138" s="13"/>
    </row>
    <row r="139" spans="1:11" ht="15.75" thickBot="1" x14ac:dyDescent="0.3">
      <c r="A139" s="22"/>
      <c r="B139" s="47"/>
      <c r="C139" s="93" t="s">
        <v>9</v>
      </c>
      <c r="D139" s="93"/>
      <c r="E139" s="93"/>
      <c r="F139" s="93"/>
      <c r="G139" s="93"/>
      <c r="H139" s="93"/>
      <c r="I139" s="68">
        <f>SUM(I8:I138)</f>
        <v>820926.87847222225</v>
      </c>
      <c r="J139" s="8"/>
      <c r="K139" s="13"/>
    </row>
    <row r="140" spans="1:11" s="11" customFormat="1" ht="15.75" thickBot="1" x14ac:dyDescent="0.3">
      <c r="A140" s="22"/>
      <c r="B140" s="49"/>
      <c r="C140" s="94" t="s">
        <v>24</v>
      </c>
      <c r="D140" s="94"/>
      <c r="E140" s="94"/>
      <c r="F140" s="94"/>
      <c r="G140" s="94"/>
      <c r="H140" s="94"/>
      <c r="I140" s="69"/>
      <c r="J140" s="12"/>
    </row>
    <row r="141" spans="1:11" ht="15.75" thickBot="1" x14ac:dyDescent="0.3">
      <c r="A141" s="22"/>
      <c r="B141" s="48"/>
      <c r="C141" s="95" t="s">
        <v>25</v>
      </c>
      <c r="D141" s="95"/>
      <c r="E141" s="95"/>
      <c r="F141" s="95"/>
      <c r="G141" s="95"/>
      <c r="H141" s="95"/>
      <c r="I141" s="70"/>
      <c r="J141" s="8"/>
      <c r="K141" s="13"/>
    </row>
    <row r="142" spans="1:11" ht="15.75" thickBot="1" x14ac:dyDescent="0.3">
      <c r="A142" s="22"/>
      <c r="B142" s="22"/>
      <c r="C142" s="54"/>
      <c r="D142" s="54"/>
      <c r="E142" s="54"/>
      <c r="F142" s="54"/>
      <c r="G142" s="54"/>
      <c r="H142" s="54"/>
      <c r="I142" s="71"/>
      <c r="J142" s="8"/>
      <c r="K142" s="13"/>
    </row>
    <row r="143" spans="1:11" x14ac:dyDescent="0.25">
      <c r="A143" s="22"/>
      <c r="B143" s="22"/>
      <c r="C143" s="51"/>
      <c r="D143" s="81"/>
      <c r="E143" s="82"/>
      <c r="F143" s="31"/>
      <c r="G143" s="22"/>
      <c r="H143" s="22"/>
      <c r="I143" s="72"/>
      <c r="J143" s="58"/>
      <c r="K143" s="13"/>
    </row>
    <row r="144" spans="1:11" ht="15.75" customHeight="1" x14ac:dyDescent="0.25">
      <c r="A144" s="22"/>
      <c r="B144" s="22"/>
      <c r="C144" s="52"/>
      <c r="D144" s="83"/>
      <c r="E144" s="84"/>
      <c r="F144" s="31"/>
      <c r="G144" s="22"/>
      <c r="H144" s="22"/>
      <c r="I144" s="72"/>
      <c r="J144" s="8"/>
      <c r="K144" s="13"/>
    </row>
    <row r="145" spans="1:10" s="11" customFormat="1" ht="15.75" customHeight="1" x14ac:dyDescent="0.25">
      <c r="A145" s="22"/>
      <c r="B145" s="22"/>
      <c r="C145" s="52"/>
      <c r="D145" s="91"/>
      <c r="E145" s="92"/>
      <c r="F145" s="31"/>
      <c r="G145" s="22"/>
      <c r="H145" s="22"/>
      <c r="I145" s="73"/>
      <c r="J145" s="12"/>
    </row>
    <row r="146" spans="1:10" s="10" customFormat="1" ht="15.75" x14ac:dyDescent="0.25">
      <c r="A146" s="22"/>
      <c r="B146" s="22"/>
      <c r="C146" s="52"/>
      <c r="D146" s="91"/>
      <c r="E146" s="92"/>
      <c r="F146" s="31"/>
      <c r="G146" s="22"/>
      <c r="H146" s="22"/>
      <c r="I146" s="73"/>
      <c r="J146" s="57"/>
    </row>
    <row r="147" spans="1:10" ht="15.75" customHeight="1" x14ac:dyDescent="0.25">
      <c r="A147" s="22"/>
      <c r="B147" s="22"/>
      <c r="C147" s="52"/>
      <c r="D147" s="89"/>
      <c r="E147" s="90"/>
      <c r="F147" s="31"/>
      <c r="G147" s="22"/>
      <c r="H147" s="22"/>
      <c r="I147" s="71"/>
      <c r="J147" s="58"/>
    </row>
    <row r="148" spans="1:10" ht="15.75" customHeight="1" thickBot="1" x14ac:dyDescent="0.3">
      <c r="A148" s="22"/>
      <c r="B148" s="22"/>
      <c r="C148" s="53"/>
      <c r="D148" s="87"/>
      <c r="E148" s="88"/>
      <c r="F148" s="31"/>
      <c r="G148" s="22"/>
      <c r="H148" s="22"/>
      <c r="I148" s="73"/>
      <c r="J148" s="28"/>
    </row>
    <row r="149" spans="1:10" ht="15.75" customHeight="1" x14ac:dyDescent="0.25">
      <c r="A149" s="22"/>
      <c r="B149" s="22"/>
      <c r="C149" s="8"/>
      <c r="D149" s="86"/>
      <c r="E149" s="86"/>
      <c r="F149" s="31"/>
      <c r="G149" s="22"/>
      <c r="H149" s="22"/>
      <c r="I149" s="73"/>
      <c r="J149" s="1"/>
    </row>
    <row r="150" spans="1:10" ht="15.75" customHeight="1" x14ac:dyDescent="0.25">
      <c r="A150" s="22"/>
      <c r="B150" s="22"/>
      <c r="C150" s="8"/>
      <c r="D150" s="86"/>
      <c r="E150" s="86"/>
      <c r="F150" s="31"/>
      <c r="G150" s="22"/>
      <c r="H150" s="22"/>
      <c r="I150" s="72"/>
      <c r="J150" s="1"/>
    </row>
    <row r="151" spans="1:10" ht="15.75" customHeight="1" x14ac:dyDescent="0.25">
      <c r="A151" s="22"/>
      <c r="B151" s="22"/>
      <c r="C151" s="28"/>
      <c r="D151" s="85"/>
      <c r="E151" s="85"/>
      <c r="F151" s="31"/>
      <c r="G151" s="22"/>
      <c r="H151" s="22"/>
      <c r="I151" s="73"/>
      <c r="J151" s="1"/>
    </row>
    <row r="152" spans="1:10" ht="15.75" customHeight="1" x14ac:dyDescent="0.25">
      <c r="A152" s="22"/>
      <c r="B152" s="22"/>
      <c r="C152" s="22"/>
      <c r="D152" s="22"/>
      <c r="E152" s="22"/>
      <c r="F152" s="31"/>
      <c r="G152" s="22"/>
      <c r="H152" s="22"/>
      <c r="I152" s="74"/>
      <c r="J152" s="1"/>
    </row>
    <row r="153" spans="1:10" ht="15.75" customHeight="1" x14ac:dyDescent="0.25">
      <c r="A153" s="22"/>
      <c r="B153" s="22"/>
      <c r="C153" s="22"/>
      <c r="D153" s="22"/>
      <c r="E153" s="22"/>
      <c r="F153" s="31"/>
      <c r="G153" s="22"/>
      <c r="H153" s="22"/>
      <c r="I153" s="74"/>
      <c r="J153" s="12"/>
    </row>
    <row r="154" spans="1:10" ht="15.75" customHeight="1" x14ac:dyDescent="0.25">
      <c r="A154" s="22"/>
      <c r="B154" s="22"/>
      <c r="C154" s="22"/>
      <c r="D154" s="22"/>
      <c r="E154" s="22"/>
      <c r="F154" s="31"/>
      <c r="G154" s="22"/>
      <c r="H154" s="22"/>
      <c r="I154" s="74"/>
      <c r="J154" s="50"/>
    </row>
    <row r="155" spans="1:10" ht="15.75" customHeight="1" x14ac:dyDescent="0.25">
      <c r="A155" s="22"/>
      <c r="B155" s="22"/>
      <c r="C155" s="22"/>
      <c r="D155" s="22"/>
      <c r="E155" s="22"/>
      <c r="F155" s="31"/>
      <c r="G155" s="22"/>
      <c r="H155" s="22"/>
      <c r="I155" s="74"/>
      <c r="J155" s="50"/>
    </row>
    <row r="156" spans="1:10" ht="15.75" customHeight="1" x14ac:dyDescent="0.25">
      <c r="A156" s="22"/>
      <c r="B156" s="22"/>
      <c r="C156" s="22"/>
      <c r="D156" s="22"/>
      <c r="E156" s="22"/>
      <c r="F156" s="31"/>
      <c r="G156" s="22"/>
      <c r="H156" s="22"/>
      <c r="I156" s="74"/>
      <c r="J156" s="8"/>
    </row>
    <row r="157" spans="1:10" ht="15.75" customHeight="1" x14ac:dyDescent="0.25">
      <c r="A157" s="22"/>
      <c r="B157" s="22"/>
      <c r="C157" s="22"/>
      <c r="D157" s="22"/>
      <c r="E157" s="22"/>
      <c r="F157" s="31"/>
      <c r="G157" s="22"/>
      <c r="H157" s="22"/>
      <c r="I157" s="74"/>
      <c r="J157" s="8"/>
    </row>
    <row r="158" spans="1:10" x14ac:dyDescent="0.25">
      <c r="A158" s="22"/>
      <c r="B158" s="22"/>
      <c r="C158" s="22"/>
      <c r="D158" s="22"/>
      <c r="E158" s="22"/>
      <c r="F158" s="31"/>
      <c r="G158" s="22"/>
      <c r="H158" s="22"/>
      <c r="I158" s="74"/>
      <c r="J158" s="12"/>
    </row>
    <row r="159" spans="1:10" x14ac:dyDescent="0.25">
      <c r="A159" s="22"/>
      <c r="B159" s="22"/>
      <c r="C159" s="22"/>
      <c r="D159" s="22"/>
      <c r="E159" s="22"/>
      <c r="F159" s="31"/>
      <c r="G159" s="22"/>
      <c r="H159" s="22"/>
      <c r="I159" s="74"/>
      <c r="J159" s="8"/>
    </row>
    <row r="160" spans="1:10" x14ac:dyDescent="0.25">
      <c r="A160" s="22"/>
      <c r="B160" s="22"/>
      <c r="C160" s="22"/>
      <c r="D160" s="22"/>
      <c r="E160" s="22"/>
      <c r="F160" s="31"/>
      <c r="G160" s="22"/>
      <c r="H160" s="22"/>
      <c r="I160" s="74"/>
      <c r="J160" s="8"/>
    </row>
    <row r="161" spans="1:10" x14ac:dyDescent="0.25">
      <c r="A161" s="22"/>
      <c r="B161" s="22"/>
      <c r="C161" s="22"/>
      <c r="D161" s="22"/>
      <c r="E161" s="22"/>
      <c r="F161" s="31"/>
      <c r="G161" s="22"/>
      <c r="H161" s="22"/>
      <c r="I161" s="74"/>
      <c r="J161" s="8"/>
    </row>
    <row r="162" spans="1:10" x14ac:dyDescent="0.25">
      <c r="A162" s="22"/>
      <c r="B162" s="22"/>
      <c r="C162" s="22"/>
      <c r="D162" s="22"/>
      <c r="E162" s="22"/>
      <c r="F162" s="31"/>
      <c r="G162" s="22"/>
      <c r="H162" s="22"/>
      <c r="I162" s="74"/>
      <c r="J162" s="8"/>
    </row>
    <row r="163" spans="1:10" x14ac:dyDescent="0.25">
      <c r="A163" s="22"/>
      <c r="B163" s="22"/>
      <c r="C163" s="22"/>
      <c r="D163" s="22"/>
      <c r="E163" s="22"/>
      <c r="F163" s="31"/>
      <c r="G163" s="22"/>
      <c r="H163" s="22"/>
      <c r="I163" s="74"/>
      <c r="J163" s="12"/>
    </row>
    <row r="164" spans="1:10" x14ac:dyDescent="0.25">
      <c r="A164" s="22"/>
      <c r="B164" s="22"/>
      <c r="C164" s="22"/>
      <c r="D164" s="22"/>
      <c r="E164" s="22"/>
      <c r="F164" s="31"/>
      <c r="G164" s="22"/>
      <c r="H164" s="22"/>
      <c r="I164" s="74"/>
      <c r="J164" s="1"/>
    </row>
    <row r="165" spans="1:10" x14ac:dyDescent="0.25">
      <c r="A165" s="22"/>
      <c r="B165" s="22"/>
      <c r="C165" s="22"/>
      <c r="D165" s="22"/>
      <c r="E165" s="22"/>
      <c r="F165" s="31"/>
      <c r="G165" s="22"/>
      <c r="H165" s="22"/>
      <c r="I165" s="74"/>
      <c r="J165" s="1"/>
    </row>
    <row r="166" spans="1:10" x14ac:dyDescent="0.25">
      <c r="A166" s="22"/>
      <c r="B166" s="22"/>
      <c r="C166" s="22"/>
      <c r="D166" s="22"/>
      <c r="E166" s="22"/>
      <c r="F166" s="31"/>
      <c r="G166" s="22"/>
      <c r="H166" s="22"/>
      <c r="I166" s="74"/>
      <c r="J166" s="1"/>
    </row>
    <row r="167" spans="1:10" x14ac:dyDescent="0.25">
      <c r="A167" s="22"/>
      <c r="B167" s="22"/>
      <c r="C167" s="22"/>
      <c r="D167" s="22"/>
      <c r="E167" s="22"/>
      <c r="F167" s="31"/>
      <c r="G167" s="22"/>
      <c r="H167" s="22"/>
      <c r="I167" s="74"/>
      <c r="J167" s="1"/>
    </row>
    <row r="168" spans="1:10" x14ac:dyDescent="0.25">
      <c r="A168" s="22"/>
      <c r="B168" s="22"/>
      <c r="C168" s="22"/>
      <c r="D168" s="22"/>
      <c r="E168" s="22"/>
      <c r="F168" s="31"/>
      <c r="G168" s="22"/>
      <c r="H168" s="22"/>
      <c r="I168" s="74"/>
      <c r="J168" s="1"/>
    </row>
    <row r="169" spans="1:10" x14ac:dyDescent="0.25">
      <c r="A169" s="22"/>
      <c r="B169" s="22"/>
      <c r="C169" s="22"/>
      <c r="D169" s="22"/>
      <c r="E169" s="22"/>
      <c r="F169" s="31"/>
      <c r="G169" s="22"/>
      <c r="H169" s="22"/>
      <c r="I169" s="74"/>
      <c r="J169" s="1"/>
    </row>
    <row r="170" spans="1:10" x14ac:dyDescent="0.25">
      <c r="A170" s="22"/>
      <c r="B170" s="22"/>
      <c r="C170" s="22"/>
      <c r="D170" s="22"/>
      <c r="E170" s="22"/>
      <c r="F170" s="31"/>
      <c r="G170" s="22"/>
      <c r="H170" s="22"/>
      <c r="I170" s="74"/>
      <c r="J170" s="1"/>
    </row>
    <row r="171" spans="1:10" x14ac:dyDescent="0.25">
      <c r="A171" s="22"/>
      <c r="B171" s="22"/>
      <c r="C171" s="22"/>
      <c r="D171" s="22"/>
      <c r="E171" s="22"/>
      <c r="F171" s="31"/>
      <c r="G171" s="22"/>
      <c r="H171" s="22"/>
      <c r="I171" s="74"/>
      <c r="J171" s="1"/>
    </row>
    <row r="172" spans="1:10" x14ac:dyDescent="0.25">
      <c r="A172" s="22"/>
      <c r="B172" s="22"/>
      <c r="C172" s="22"/>
      <c r="D172" s="22"/>
      <c r="E172" s="22"/>
      <c r="F172" s="31"/>
      <c r="G172" s="22"/>
      <c r="H172" s="22"/>
      <c r="I172" s="74"/>
      <c r="J172" s="1"/>
    </row>
    <row r="173" spans="1:10" x14ac:dyDescent="0.25">
      <c r="A173" s="22"/>
      <c r="B173" s="22"/>
      <c r="C173" s="22"/>
      <c r="D173" s="22"/>
      <c r="E173" s="22"/>
      <c r="F173" s="31"/>
      <c r="G173" s="22"/>
      <c r="H173" s="22"/>
      <c r="I173" s="74"/>
      <c r="J173" s="1"/>
    </row>
    <row r="174" spans="1:10" x14ac:dyDescent="0.25">
      <c r="A174" s="22"/>
      <c r="B174" s="22"/>
      <c r="C174" s="22"/>
      <c r="D174" s="22"/>
      <c r="E174" s="22"/>
      <c r="F174" s="31"/>
      <c r="G174" s="22"/>
      <c r="H174" s="22"/>
      <c r="I174" s="74"/>
      <c r="J174" s="1"/>
    </row>
    <row r="175" spans="1:10" x14ac:dyDescent="0.25">
      <c r="A175" s="22"/>
      <c r="B175" s="22"/>
      <c r="C175" s="22"/>
      <c r="D175" s="22"/>
      <c r="E175" s="22"/>
      <c r="F175" s="31"/>
      <c r="G175" s="22"/>
      <c r="H175" s="22"/>
      <c r="I175" s="74"/>
      <c r="J175" s="1"/>
    </row>
    <row r="176" spans="1:10" x14ac:dyDescent="0.25">
      <c r="A176" s="22"/>
      <c r="B176" s="22"/>
      <c r="C176" s="22"/>
      <c r="D176" s="22"/>
      <c r="E176" s="22"/>
      <c r="F176" s="31"/>
      <c r="G176" s="22"/>
      <c r="H176" s="22"/>
      <c r="I176" s="74"/>
      <c r="J176" s="1"/>
    </row>
    <row r="177" spans="1:10" x14ac:dyDescent="0.25">
      <c r="A177" s="22"/>
      <c r="B177" s="22"/>
      <c r="C177" s="22"/>
      <c r="D177" s="22"/>
      <c r="E177" s="22"/>
      <c r="F177" s="31"/>
      <c r="G177" s="22"/>
      <c r="H177" s="22"/>
      <c r="I177" s="74"/>
      <c r="J177" s="1"/>
    </row>
    <row r="178" spans="1:10" x14ac:dyDescent="0.25">
      <c r="A178" s="22"/>
      <c r="B178" s="22"/>
      <c r="C178" s="22"/>
      <c r="D178" s="22"/>
      <c r="E178" s="22"/>
      <c r="F178" s="31"/>
      <c r="G178" s="22"/>
      <c r="H178" s="22"/>
      <c r="I178" s="74"/>
      <c r="J178" s="1"/>
    </row>
    <row r="179" spans="1:10" x14ac:dyDescent="0.25">
      <c r="A179" s="22"/>
      <c r="B179" s="22"/>
      <c r="C179" s="22"/>
      <c r="D179" s="22"/>
      <c r="E179" s="22"/>
      <c r="F179" s="31"/>
      <c r="G179" s="22"/>
      <c r="H179" s="22"/>
      <c r="I179" s="74"/>
      <c r="J179" s="1"/>
    </row>
    <row r="180" spans="1:10" x14ac:dyDescent="0.25">
      <c r="A180" s="22"/>
      <c r="B180" s="22"/>
      <c r="C180" s="22"/>
      <c r="D180" s="22"/>
      <c r="E180" s="22"/>
      <c r="F180" s="31"/>
      <c r="G180" s="22"/>
      <c r="H180" s="22"/>
      <c r="I180" s="74"/>
      <c r="J180" s="1"/>
    </row>
    <row r="181" spans="1:10" x14ac:dyDescent="0.25">
      <c r="A181" s="22"/>
      <c r="B181" s="22"/>
      <c r="C181" s="22"/>
      <c r="D181" s="22"/>
      <c r="E181" s="22"/>
      <c r="F181" s="31"/>
      <c r="G181" s="22"/>
      <c r="H181" s="22"/>
      <c r="I181" s="74"/>
      <c r="J181" s="1"/>
    </row>
    <row r="182" spans="1:10" x14ac:dyDescent="0.25">
      <c r="A182" s="22"/>
      <c r="B182" s="22"/>
      <c r="C182" s="22"/>
      <c r="D182" s="22"/>
      <c r="E182" s="22"/>
      <c r="F182" s="31"/>
      <c r="G182" s="22"/>
      <c r="H182" s="22"/>
      <c r="I182" s="74"/>
      <c r="J182" s="1"/>
    </row>
    <row r="183" spans="1:10" x14ac:dyDescent="0.25">
      <c r="A183" s="22"/>
      <c r="B183" s="22"/>
      <c r="C183" s="22"/>
      <c r="D183" s="22"/>
      <c r="E183" s="22"/>
      <c r="F183" s="31"/>
      <c r="G183" s="22"/>
      <c r="H183" s="22"/>
      <c r="I183" s="74"/>
      <c r="J183" s="1"/>
    </row>
    <row r="184" spans="1:10" x14ac:dyDescent="0.25">
      <c r="A184" s="22"/>
      <c r="B184" s="22"/>
      <c r="C184" s="22"/>
      <c r="D184" s="22"/>
      <c r="E184" s="22"/>
      <c r="F184" s="31"/>
      <c r="G184" s="22"/>
      <c r="H184" s="22"/>
      <c r="I184" s="74"/>
      <c r="J184" s="1"/>
    </row>
    <row r="185" spans="1:10" x14ac:dyDescent="0.25">
      <c r="A185" s="22"/>
      <c r="B185" s="22"/>
      <c r="C185" s="22"/>
      <c r="D185" s="22"/>
      <c r="E185" s="22"/>
      <c r="F185" s="31"/>
      <c r="G185" s="22"/>
      <c r="H185" s="22"/>
      <c r="I185" s="74"/>
      <c r="J185" s="1"/>
    </row>
    <row r="186" spans="1:10" x14ac:dyDescent="0.25">
      <c r="A186" s="22"/>
      <c r="B186" s="22"/>
      <c r="C186" s="22"/>
      <c r="D186" s="22"/>
      <c r="E186" s="22"/>
      <c r="F186" s="31"/>
      <c r="G186" s="22"/>
      <c r="H186" s="22"/>
      <c r="I186" s="74"/>
      <c r="J186" s="1"/>
    </row>
    <row r="187" spans="1:10" x14ac:dyDescent="0.25">
      <c r="A187" s="22"/>
      <c r="B187" s="22"/>
      <c r="C187" s="22"/>
      <c r="D187" s="22"/>
      <c r="E187" s="22"/>
      <c r="F187" s="31"/>
      <c r="G187" s="22"/>
      <c r="H187" s="22"/>
      <c r="I187" s="74"/>
      <c r="J187" s="1"/>
    </row>
    <row r="188" spans="1:10" ht="15.75" customHeight="1" x14ac:dyDescent="0.25">
      <c r="A188" s="22"/>
      <c r="B188" s="22"/>
      <c r="C188" s="22"/>
      <c r="D188" s="22"/>
      <c r="E188" s="22"/>
      <c r="F188" s="31"/>
      <c r="G188" s="22"/>
      <c r="H188" s="22"/>
      <c r="I188" s="74"/>
      <c r="J188" s="1"/>
    </row>
    <row r="189" spans="1:10" x14ac:dyDescent="0.25">
      <c r="A189" s="22"/>
      <c r="B189" s="22"/>
      <c r="C189" s="22"/>
      <c r="D189" s="22"/>
      <c r="E189" s="22"/>
      <c r="F189" s="31"/>
      <c r="G189" s="22"/>
      <c r="H189" s="22"/>
      <c r="I189" s="74"/>
      <c r="J189" s="1"/>
    </row>
    <row r="190" spans="1:10" x14ac:dyDescent="0.25">
      <c r="A190" s="22"/>
      <c r="B190" s="22"/>
      <c r="C190" s="22"/>
      <c r="D190" s="22"/>
      <c r="E190" s="22"/>
      <c r="F190" s="31"/>
      <c r="G190" s="22"/>
      <c r="H190" s="22"/>
      <c r="I190" s="74"/>
      <c r="J190" s="1"/>
    </row>
    <row r="191" spans="1:10" x14ac:dyDescent="0.25">
      <c r="A191" s="22"/>
      <c r="B191" s="22"/>
      <c r="C191" s="22"/>
      <c r="D191" s="22"/>
      <c r="E191" s="22"/>
      <c r="F191" s="31"/>
      <c r="G191" s="22"/>
      <c r="H191" s="22"/>
      <c r="I191" s="74"/>
      <c r="J191" s="1"/>
    </row>
    <row r="192" spans="1:10" x14ac:dyDescent="0.25">
      <c r="A192" s="22"/>
      <c r="B192" s="22"/>
      <c r="C192" s="22"/>
      <c r="D192" s="22"/>
      <c r="E192" s="22"/>
      <c r="F192" s="31"/>
      <c r="G192" s="22"/>
      <c r="H192" s="22"/>
      <c r="I192" s="74"/>
      <c r="J192" s="1"/>
    </row>
    <row r="193" spans="1:10" x14ac:dyDescent="0.25">
      <c r="A193" s="22"/>
      <c r="B193" s="22"/>
      <c r="C193" s="22"/>
      <c r="D193" s="22"/>
      <c r="E193" s="22"/>
      <c r="F193" s="31"/>
      <c r="G193" s="22"/>
      <c r="H193" s="22"/>
      <c r="I193" s="74"/>
      <c r="J193" s="1"/>
    </row>
    <row r="194" spans="1:10" x14ac:dyDescent="0.25">
      <c r="A194" s="22"/>
      <c r="B194" s="22"/>
      <c r="C194" s="22"/>
      <c r="D194" s="22"/>
      <c r="E194" s="22"/>
      <c r="F194" s="31"/>
      <c r="G194" s="22"/>
      <c r="H194" s="22"/>
      <c r="I194" s="74"/>
      <c r="J194" s="1"/>
    </row>
    <row r="195" spans="1:10" x14ac:dyDescent="0.25">
      <c r="A195" s="22"/>
      <c r="B195" s="22"/>
      <c r="C195" s="22"/>
      <c r="D195" s="22"/>
      <c r="E195" s="22"/>
      <c r="F195" s="31"/>
      <c r="G195" s="22"/>
      <c r="H195" s="22"/>
      <c r="I195" s="74"/>
      <c r="J195" s="1"/>
    </row>
    <row r="196" spans="1:10" x14ac:dyDescent="0.25">
      <c r="A196" s="22"/>
      <c r="B196" s="22"/>
      <c r="C196" s="22"/>
      <c r="D196" s="22"/>
      <c r="E196" s="22"/>
      <c r="F196" s="31"/>
      <c r="G196" s="22"/>
      <c r="H196" s="22"/>
      <c r="I196" s="74"/>
      <c r="J196" s="1"/>
    </row>
    <row r="197" spans="1:10" x14ac:dyDescent="0.25">
      <c r="A197" s="22"/>
      <c r="B197" s="22"/>
      <c r="C197" s="22"/>
      <c r="D197" s="22"/>
      <c r="E197" s="22"/>
      <c r="F197" s="31"/>
      <c r="G197" s="22"/>
      <c r="H197" s="22"/>
      <c r="I197" s="74"/>
      <c r="J197" s="1"/>
    </row>
    <row r="198" spans="1:10" x14ac:dyDescent="0.25">
      <c r="A198" s="22"/>
      <c r="B198" s="22"/>
      <c r="C198" s="22"/>
      <c r="D198" s="22"/>
      <c r="E198" s="22"/>
      <c r="F198" s="31"/>
      <c r="G198" s="22"/>
      <c r="H198" s="22"/>
      <c r="I198" s="74"/>
      <c r="J198" s="1"/>
    </row>
    <row r="199" spans="1:10" x14ac:dyDescent="0.25">
      <c r="A199" s="22"/>
      <c r="B199" s="22"/>
      <c r="C199" s="22"/>
      <c r="D199" s="22"/>
      <c r="E199" s="22"/>
      <c r="F199" s="31"/>
      <c r="G199" s="22"/>
      <c r="H199" s="22"/>
      <c r="I199" s="74"/>
      <c r="J199" s="1"/>
    </row>
    <row r="200" spans="1:10" x14ac:dyDescent="0.25">
      <c r="A200" s="22"/>
      <c r="B200" s="22"/>
      <c r="C200" s="22"/>
      <c r="D200" s="22"/>
      <c r="E200" s="22"/>
      <c r="F200" s="31"/>
      <c r="G200" s="22"/>
      <c r="H200" s="22"/>
      <c r="I200" s="74"/>
      <c r="J200" s="1"/>
    </row>
    <row r="201" spans="1:10" x14ac:dyDescent="0.25">
      <c r="A201" s="22"/>
      <c r="B201" s="22"/>
      <c r="C201" s="22"/>
      <c r="D201" s="22"/>
      <c r="E201" s="22"/>
      <c r="F201" s="31"/>
      <c r="G201" s="22"/>
      <c r="H201" s="22"/>
      <c r="I201" s="74"/>
      <c r="J201" s="1"/>
    </row>
    <row r="202" spans="1:10" x14ac:dyDescent="0.25">
      <c r="A202" s="22"/>
      <c r="B202" s="22"/>
      <c r="C202" s="22"/>
      <c r="D202" s="22"/>
      <c r="E202" s="22"/>
      <c r="F202" s="31"/>
      <c r="G202" s="22"/>
      <c r="H202" s="22"/>
      <c r="I202" s="74"/>
      <c r="J202" s="1"/>
    </row>
    <row r="203" spans="1:10" x14ac:dyDescent="0.25">
      <c r="A203" s="22"/>
      <c r="B203" s="22"/>
      <c r="C203" s="22"/>
      <c r="D203" s="22"/>
      <c r="E203" s="22"/>
      <c r="F203" s="31"/>
      <c r="G203" s="22"/>
      <c r="H203" s="22"/>
      <c r="I203" s="74"/>
      <c r="J203" s="1"/>
    </row>
    <row r="204" spans="1:10" x14ac:dyDescent="0.25">
      <c r="A204" s="22"/>
      <c r="B204" s="22"/>
      <c r="C204" s="22"/>
      <c r="D204" s="22"/>
      <c r="E204" s="22"/>
      <c r="F204" s="31"/>
      <c r="G204" s="22"/>
      <c r="H204" s="22"/>
      <c r="I204" s="74"/>
      <c r="J204" s="1"/>
    </row>
    <row r="205" spans="1:10" x14ac:dyDescent="0.25">
      <c r="A205" s="22"/>
      <c r="B205" s="22"/>
      <c r="C205" s="22"/>
      <c r="D205" s="22"/>
      <c r="E205" s="22"/>
      <c r="F205" s="31"/>
      <c r="G205" s="22"/>
      <c r="H205" s="22"/>
      <c r="I205" s="74"/>
      <c r="J205" s="1"/>
    </row>
    <row r="206" spans="1:10" x14ac:dyDescent="0.25">
      <c r="A206" s="22"/>
      <c r="B206" s="22"/>
      <c r="C206" s="22"/>
      <c r="D206" s="22"/>
      <c r="E206" s="22"/>
      <c r="F206" s="31"/>
      <c r="G206" s="22"/>
      <c r="H206" s="22"/>
      <c r="I206" s="74"/>
      <c r="J206" s="1"/>
    </row>
    <row r="207" spans="1:10" x14ac:dyDescent="0.25">
      <c r="A207" s="22"/>
      <c r="B207" s="22"/>
      <c r="C207" s="22"/>
      <c r="D207" s="22"/>
      <c r="E207" s="22"/>
      <c r="F207" s="31"/>
      <c r="G207" s="22"/>
      <c r="H207" s="22"/>
      <c r="I207" s="74"/>
      <c r="J207" s="1"/>
    </row>
    <row r="208" spans="1:10" x14ac:dyDescent="0.25">
      <c r="A208" s="22"/>
      <c r="B208" s="22"/>
      <c r="C208" s="22"/>
      <c r="D208" s="22"/>
      <c r="E208" s="22"/>
      <c r="F208" s="31"/>
      <c r="G208" s="22"/>
      <c r="H208" s="22"/>
      <c r="I208" s="74"/>
      <c r="J208" s="1"/>
    </row>
    <row r="209" spans="1:10" x14ac:dyDescent="0.25">
      <c r="A209" s="22"/>
      <c r="B209" s="22"/>
      <c r="C209" s="22"/>
      <c r="D209" s="22"/>
      <c r="E209" s="22"/>
      <c r="F209" s="31"/>
      <c r="G209" s="22"/>
      <c r="H209" s="22"/>
      <c r="I209" s="74"/>
      <c r="J209" s="1"/>
    </row>
    <row r="210" spans="1:10" x14ac:dyDescent="0.25">
      <c r="A210" s="22"/>
      <c r="B210" s="22"/>
      <c r="C210" s="22"/>
      <c r="D210" s="22"/>
      <c r="E210" s="22"/>
      <c r="F210" s="31"/>
      <c r="G210" s="22"/>
      <c r="H210" s="22"/>
      <c r="I210" s="74"/>
      <c r="J210" s="1"/>
    </row>
    <row r="211" spans="1:10" x14ac:dyDescent="0.25">
      <c r="A211" s="22"/>
      <c r="B211" s="22"/>
      <c r="C211" s="22"/>
      <c r="D211" s="22"/>
      <c r="E211" s="22"/>
      <c r="F211" s="31"/>
      <c r="G211" s="22"/>
      <c r="H211" s="22"/>
      <c r="I211" s="74"/>
      <c r="J211" s="1"/>
    </row>
    <row r="212" spans="1:10" x14ac:dyDescent="0.25">
      <c r="A212" s="22"/>
      <c r="B212" s="22"/>
      <c r="C212" s="22"/>
      <c r="D212" s="22"/>
      <c r="E212" s="22"/>
      <c r="F212" s="31"/>
      <c r="G212" s="22"/>
      <c r="H212" s="22"/>
      <c r="I212" s="74"/>
      <c r="J212" s="1"/>
    </row>
    <row r="213" spans="1:10" x14ac:dyDescent="0.25">
      <c r="A213" s="22"/>
      <c r="B213" s="22"/>
      <c r="C213" s="22"/>
      <c r="D213" s="22"/>
      <c r="E213" s="22"/>
      <c r="F213" s="31"/>
      <c r="G213" s="22"/>
      <c r="H213" s="22"/>
      <c r="I213" s="74"/>
      <c r="J213" s="1"/>
    </row>
    <row r="214" spans="1:10" x14ac:dyDescent="0.25">
      <c r="A214" s="22"/>
      <c r="B214" s="22"/>
      <c r="C214" s="22"/>
      <c r="D214" s="22"/>
      <c r="E214" s="22"/>
      <c r="F214" s="31"/>
      <c r="G214" s="22"/>
      <c r="H214" s="22"/>
      <c r="I214" s="74"/>
      <c r="J214" s="1"/>
    </row>
    <row r="215" spans="1:10" x14ac:dyDescent="0.25">
      <c r="A215" s="22"/>
      <c r="B215" s="22"/>
      <c r="C215" s="22"/>
      <c r="D215" s="22"/>
      <c r="E215" s="22"/>
      <c r="F215" s="31"/>
      <c r="G215" s="22"/>
      <c r="H215" s="22"/>
      <c r="I215" s="74"/>
      <c r="J215" s="1"/>
    </row>
    <row r="216" spans="1:10" x14ac:dyDescent="0.25">
      <c r="A216" s="22"/>
      <c r="B216" s="22"/>
      <c r="C216" s="22"/>
      <c r="D216" s="22"/>
      <c r="E216" s="22"/>
      <c r="F216" s="31"/>
      <c r="G216" s="22"/>
      <c r="H216" s="22"/>
      <c r="I216" s="74"/>
      <c r="J216" s="1"/>
    </row>
    <row r="217" spans="1:10" x14ac:dyDescent="0.25">
      <c r="A217" s="22"/>
      <c r="B217" s="22"/>
      <c r="C217" s="22"/>
      <c r="D217" s="22"/>
      <c r="E217" s="22"/>
      <c r="F217" s="31"/>
      <c r="G217" s="22"/>
      <c r="H217" s="22"/>
      <c r="I217" s="74"/>
      <c r="J217" s="1"/>
    </row>
    <row r="218" spans="1:10" x14ac:dyDescent="0.25">
      <c r="A218" s="22"/>
      <c r="B218" s="22"/>
      <c r="C218" s="22"/>
      <c r="D218" s="22"/>
      <c r="E218" s="22"/>
      <c r="F218" s="31"/>
      <c r="G218" s="22"/>
      <c r="H218" s="22"/>
      <c r="I218" s="74"/>
      <c r="J218" s="1"/>
    </row>
    <row r="219" spans="1:10" x14ac:dyDescent="0.25">
      <c r="A219" s="22"/>
      <c r="B219" s="22"/>
      <c r="C219" s="22"/>
      <c r="D219" s="22"/>
      <c r="E219" s="22"/>
      <c r="F219" s="31"/>
      <c r="G219" s="22"/>
      <c r="H219" s="22"/>
      <c r="I219" s="74"/>
      <c r="J219" s="1"/>
    </row>
    <row r="220" spans="1:10" x14ac:dyDescent="0.25">
      <c r="A220" s="22"/>
      <c r="B220" s="22"/>
      <c r="C220" s="22"/>
      <c r="D220" s="22"/>
      <c r="E220" s="22"/>
      <c r="F220" s="31"/>
      <c r="G220" s="22"/>
      <c r="H220" s="22"/>
      <c r="I220" s="74"/>
      <c r="J220" s="1"/>
    </row>
    <row r="221" spans="1:10" x14ac:dyDescent="0.25">
      <c r="A221" s="22"/>
      <c r="B221" s="22"/>
      <c r="C221" s="22"/>
      <c r="D221" s="22"/>
      <c r="E221" s="22"/>
      <c r="F221" s="31"/>
      <c r="G221" s="22"/>
      <c r="H221" s="22"/>
      <c r="I221" s="74"/>
      <c r="J221" s="1"/>
    </row>
    <row r="222" spans="1:10" x14ac:dyDescent="0.25">
      <c r="A222" s="22"/>
      <c r="B222" s="22"/>
      <c r="C222" s="22"/>
      <c r="D222" s="22"/>
      <c r="E222" s="22"/>
      <c r="F222" s="31"/>
      <c r="G222" s="22"/>
      <c r="H222" s="22"/>
      <c r="I222" s="74"/>
      <c r="J222" s="1"/>
    </row>
    <row r="223" spans="1:10" x14ac:dyDescent="0.25">
      <c r="A223" s="22"/>
      <c r="B223" s="22"/>
      <c r="C223" s="22"/>
      <c r="D223" s="22"/>
      <c r="E223" s="22"/>
      <c r="F223" s="31"/>
      <c r="G223" s="22"/>
      <c r="H223" s="22"/>
      <c r="I223" s="74"/>
      <c r="J223" s="1"/>
    </row>
    <row r="224" spans="1:10" x14ac:dyDescent="0.25">
      <c r="A224" s="22"/>
      <c r="B224" s="22"/>
      <c r="C224" s="22"/>
      <c r="D224" s="22"/>
      <c r="E224" s="22"/>
      <c r="F224" s="31"/>
      <c r="G224" s="22"/>
      <c r="H224" s="22"/>
      <c r="I224" s="74"/>
      <c r="J224" s="1"/>
    </row>
    <row r="225" spans="1:10" x14ac:dyDescent="0.25">
      <c r="A225" s="22"/>
      <c r="B225" s="22"/>
      <c r="C225" s="22"/>
      <c r="D225" s="22"/>
      <c r="E225" s="22"/>
      <c r="F225" s="31"/>
      <c r="G225" s="22"/>
      <c r="H225" s="22"/>
      <c r="I225" s="74"/>
      <c r="J225" s="1"/>
    </row>
    <row r="226" spans="1:10" x14ac:dyDescent="0.25">
      <c r="A226" s="22"/>
      <c r="B226" s="22"/>
      <c r="C226" s="22"/>
      <c r="D226" s="22"/>
      <c r="E226" s="22"/>
      <c r="F226" s="31"/>
      <c r="G226" s="22"/>
      <c r="H226" s="22"/>
      <c r="I226" s="74"/>
      <c r="J226" s="1"/>
    </row>
    <row r="227" spans="1:10" x14ac:dyDescent="0.25">
      <c r="A227" s="22"/>
      <c r="B227" s="22"/>
      <c r="C227" s="22"/>
      <c r="D227" s="22"/>
      <c r="E227" s="22"/>
      <c r="F227" s="31"/>
      <c r="G227" s="22"/>
      <c r="H227" s="22"/>
      <c r="I227" s="74"/>
      <c r="J227" s="1"/>
    </row>
    <row r="228" spans="1:10" x14ac:dyDescent="0.25">
      <c r="A228" s="22"/>
      <c r="B228" s="22"/>
      <c r="C228" s="22"/>
      <c r="D228" s="22"/>
      <c r="E228" s="22"/>
      <c r="F228" s="31"/>
      <c r="G228" s="22"/>
      <c r="H228" s="22"/>
      <c r="I228" s="74"/>
      <c r="J228" s="1"/>
    </row>
    <row r="229" spans="1:10" x14ac:dyDescent="0.25">
      <c r="A229" s="22"/>
      <c r="B229" s="22"/>
      <c r="C229" s="22"/>
      <c r="D229" s="22"/>
      <c r="E229" s="22"/>
      <c r="F229" s="31"/>
      <c r="G229" s="22"/>
      <c r="H229" s="22"/>
      <c r="I229" s="74"/>
      <c r="J229" s="1"/>
    </row>
    <row r="230" spans="1:10" x14ac:dyDescent="0.25">
      <c r="A230" s="22"/>
      <c r="B230" s="22"/>
      <c r="C230" s="22"/>
      <c r="D230" s="22"/>
      <c r="E230" s="22"/>
      <c r="F230" s="31"/>
      <c r="G230" s="22"/>
      <c r="H230" s="22"/>
      <c r="I230" s="74"/>
      <c r="J230" s="1"/>
    </row>
    <row r="231" spans="1:10" x14ac:dyDescent="0.25">
      <c r="A231" s="22"/>
      <c r="B231" s="22"/>
      <c r="C231" s="22"/>
      <c r="D231" s="22"/>
      <c r="E231" s="22"/>
      <c r="F231" s="31"/>
      <c r="G231" s="22"/>
      <c r="H231" s="22"/>
      <c r="I231" s="74"/>
      <c r="J231" s="1"/>
    </row>
    <row r="232" spans="1:10" x14ac:dyDescent="0.25">
      <c r="A232" s="22"/>
      <c r="B232" s="22"/>
      <c r="C232" s="22"/>
      <c r="D232" s="22"/>
      <c r="E232" s="22"/>
      <c r="F232" s="31"/>
      <c r="G232" s="22"/>
      <c r="H232" s="22"/>
      <c r="I232" s="74"/>
      <c r="J232" s="1"/>
    </row>
    <row r="233" spans="1:10" x14ac:dyDescent="0.25">
      <c r="A233" s="22"/>
      <c r="B233" s="22"/>
      <c r="C233" s="22"/>
      <c r="D233" s="22"/>
      <c r="E233" s="22"/>
      <c r="F233" s="31"/>
      <c r="G233" s="22"/>
      <c r="H233" s="22"/>
      <c r="I233" s="74"/>
      <c r="J233" s="1"/>
    </row>
    <row r="234" spans="1:10" x14ac:dyDescent="0.25">
      <c r="A234" s="22"/>
      <c r="B234" s="22"/>
      <c r="C234" s="22"/>
      <c r="D234" s="22"/>
      <c r="E234" s="22"/>
      <c r="F234" s="31"/>
      <c r="G234" s="22"/>
      <c r="H234" s="22"/>
      <c r="I234" s="74"/>
      <c r="J234" s="1"/>
    </row>
    <row r="235" spans="1:10" x14ac:dyDescent="0.25">
      <c r="A235" s="22"/>
      <c r="B235" s="22"/>
      <c r="C235" s="22"/>
      <c r="D235" s="22"/>
      <c r="E235" s="22"/>
      <c r="F235" s="31"/>
      <c r="G235" s="22"/>
      <c r="H235" s="22"/>
      <c r="I235" s="74"/>
      <c r="J235" s="1"/>
    </row>
    <row r="236" spans="1:10" x14ac:dyDescent="0.25">
      <c r="A236" s="22"/>
      <c r="B236" s="22"/>
      <c r="C236" s="22"/>
      <c r="D236" s="22"/>
      <c r="E236" s="22"/>
      <c r="F236" s="31"/>
      <c r="G236" s="22"/>
      <c r="H236" s="22"/>
      <c r="I236" s="74"/>
      <c r="J236" s="1"/>
    </row>
    <row r="237" spans="1:10" x14ac:dyDescent="0.25">
      <c r="A237" s="22"/>
      <c r="B237" s="22"/>
      <c r="C237" s="22"/>
      <c r="D237" s="22"/>
      <c r="E237" s="22"/>
      <c r="F237" s="31"/>
      <c r="G237" s="22"/>
      <c r="H237" s="22"/>
      <c r="I237" s="74"/>
      <c r="J237" s="1"/>
    </row>
    <row r="238" spans="1:10" x14ac:dyDescent="0.25">
      <c r="A238" s="22"/>
      <c r="B238" s="22"/>
      <c r="C238" s="22"/>
      <c r="D238" s="22"/>
      <c r="E238" s="22"/>
      <c r="F238" s="31"/>
      <c r="G238" s="22"/>
      <c r="H238" s="22"/>
      <c r="I238" s="74"/>
      <c r="J238" s="1"/>
    </row>
    <row r="239" spans="1:10" x14ac:dyDescent="0.25">
      <c r="A239" s="22"/>
      <c r="B239" s="22"/>
      <c r="C239" s="22"/>
      <c r="D239" s="22"/>
      <c r="E239" s="22"/>
      <c r="F239" s="31"/>
      <c r="G239" s="22"/>
      <c r="H239" s="22"/>
      <c r="I239" s="74"/>
      <c r="J239" s="1"/>
    </row>
    <row r="240" spans="1:10" x14ac:dyDescent="0.25">
      <c r="A240" s="22"/>
      <c r="B240" s="22"/>
      <c r="C240" s="22"/>
      <c r="D240" s="22"/>
      <c r="E240" s="22"/>
      <c r="F240" s="31"/>
      <c r="G240" s="22"/>
      <c r="H240" s="22"/>
      <c r="I240" s="74"/>
      <c r="J240" s="1"/>
    </row>
    <row r="241" spans="1:10" x14ac:dyDescent="0.25">
      <c r="A241" s="22"/>
      <c r="B241" s="22"/>
      <c r="C241" s="22"/>
      <c r="D241" s="22"/>
      <c r="E241" s="22"/>
      <c r="F241" s="31"/>
      <c r="G241" s="22"/>
      <c r="H241" s="22"/>
      <c r="I241" s="74"/>
      <c r="J241" s="1"/>
    </row>
    <row r="242" spans="1:10" x14ac:dyDescent="0.25">
      <c r="A242" s="22"/>
      <c r="B242" s="22"/>
      <c r="C242" s="22"/>
      <c r="D242" s="22"/>
      <c r="E242" s="22"/>
      <c r="F242" s="31"/>
      <c r="G242" s="22"/>
      <c r="H242" s="22"/>
      <c r="I242" s="74"/>
      <c r="J242" s="1"/>
    </row>
    <row r="243" spans="1:10" ht="15.75" customHeight="1" x14ac:dyDescent="0.25">
      <c r="A243" s="22"/>
      <c r="B243" s="22"/>
      <c r="C243" s="22"/>
      <c r="D243" s="22"/>
      <c r="E243" s="22"/>
      <c r="F243" s="31"/>
      <c r="G243" s="22"/>
      <c r="H243" s="22"/>
      <c r="I243" s="74"/>
      <c r="J243" s="1"/>
    </row>
    <row r="244" spans="1:10" x14ac:dyDescent="0.25">
      <c r="A244" s="22"/>
      <c r="B244" s="22"/>
      <c r="C244" s="22"/>
      <c r="D244" s="22"/>
      <c r="E244" s="22"/>
      <c r="F244" s="31"/>
      <c r="G244" s="22"/>
      <c r="H244" s="22"/>
      <c r="I244" s="74"/>
      <c r="J244" s="1"/>
    </row>
    <row r="245" spans="1:10" ht="18.75" customHeight="1" x14ac:dyDescent="0.25">
      <c r="A245" s="22"/>
      <c r="B245" s="22"/>
      <c r="C245" s="22"/>
      <c r="D245" s="22"/>
      <c r="E245" s="22"/>
      <c r="F245" s="31"/>
      <c r="G245" s="22"/>
      <c r="H245" s="22"/>
      <c r="I245" s="74"/>
      <c r="J245" s="1"/>
    </row>
    <row r="246" spans="1:10" x14ac:dyDescent="0.25">
      <c r="A246" s="22"/>
      <c r="B246" s="22"/>
      <c r="C246" s="22"/>
      <c r="D246" s="22"/>
      <c r="E246" s="22"/>
      <c r="F246" s="31"/>
      <c r="G246" s="22"/>
      <c r="H246" s="22"/>
      <c r="I246" s="74"/>
      <c r="J246" s="1"/>
    </row>
    <row r="247" spans="1:10" x14ac:dyDescent="0.25">
      <c r="A247" s="22"/>
      <c r="B247" s="22"/>
      <c r="C247" s="22"/>
      <c r="D247" s="22"/>
      <c r="E247" s="22"/>
      <c r="F247" s="31"/>
      <c r="G247" s="22"/>
      <c r="H247" s="22"/>
      <c r="I247" s="74"/>
      <c r="J247" s="1"/>
    </row>
    <row r="248" spans="1:10" x14ac:dyDescent="0.25">
      <c r="A248" s="22"/>
      <c r="B248" s="22"/>
      <c r="C248" s="22"/>
      <c r="D248" s="22"/>
      <c r="E248" s="22"/>
      <c r="F248" s="31"/>
      <c r="G248" s="22"/>
      <c r="H248" s="22"/>
      <c r="I248" s="74"/>
      <c r="J248" s="1"/>
    </row>
    <row r="249" spans="1:10" x14ac:dyDescent="0.25">
      <c r="A249" s="22"/>
      <c r="B249" s="22"/>
      <c r="C249" s="22"/>
      <c r="D249" s="22"/>
      <c r="E249" s="22"/>
      <c r="F249" s="31"/>
      <c r="G249" s="22"/>
      <c r="H249" s="22"/>
      <c r="I249" s="74"/>
      <c r="J249" s="1"/>
    </row>
    <row r="250" spans="1:10" x14ac:dyDescent="0.25">
      <c r="A250" s="22"/>
      <c r="B250" s="22"/>
      <c r="C250" s="22"/>
      <c r="D250" s="22"/>
      <c r="E250" s="22"/>
      <c r="F250" s="31"/>
      <c r="G250" s="22"/>
      <c r="H250" s="22"/>
      <c r="I250" s="74"/>
      <c r="J250" s="1"/>
    </row>
    <row r="251" spans="1:10" x14ac:dyDescent="0.25">
      <c r="A251" s="22"/>
      <c r="B251" s="22"/>
      <c r="C251" s="22"/>
      <c r="D251" s="22"/>
      <c r="E251" s="22"/>
      <c r="F251" s="31"/>
      <c r="G251" s="22"/>
      <c r="H251" s="22"/>
      <c r="I251" s="74"/>
      <c r="J251" s="1"/>
    </row>
    <row r="252" spans="1:10" x14ac:dyDescent="0.25">
      <c r="A252" s="22"/>
      <c r="B252" s="22"/>
      <c r="C252" s="22"/>
      <c r="D252" s="22"/>
      <c r="E252" s="22"/>
      <c r="F252" s="31"/>
      <c r="G252" s="22"/>
      <c r="H252" s="22"/>
      <c r="I252" s="74"/>
      <c r="J252" s="1"/>
    </row>
    <row r="253" spans="1:10" x14ac:dyDescent="0.25">
      <c r="A253" s="22"/>
      <c r="B253" s="22"/>
      <c r="C253" s="22"/>
      <c r="D253" s="22"/>
      <c r="E253" s="22"/>
      <c r="F253" s="31"/>
      <c r="G253" s="22"/>
      <c r="H253" s="22"/>
      <c r="I253" s="74"/>
      <c r="J253" s="1"/>
    </row>
    <row r="254" spans="1:10" x14ac:dyDescent="0.25">
      <c r="A254" s="22"/>
      <c r="B254" s="22"/>
      <c r="C254" s="22"/>
      <c r="D254" s="22"/>
      <c r="E254" s="22"/>
      <c r="F254" s="31"/>
      <c r="G254" s="22"/>
      <c r="H254" s="22"/>
      <c r="I254" s="74"/>
      <c r="J254" s="1"/>
    </row>
    <row r="255" spans="1:10" x14ac:dyDescent="0.25">
      <c r="A255" s="22"/>
      <c r="B255" s="22"/>
      <c r="C255" s="22"/>
      <c r="D255" s="22"/>
      <c r="E255" s="22"/>
      <c r="F255" s="31"/>
      <c r="G255" s="22"/>
      <c r="H255" s="22"/>
      <c r="I255" s="74"/>
      <c r="J255" s="1"/>
    </row>
    <row r="256" spans="1:10" x14ac:dyDescent="0.25">
      <c r="A256" s="22"/>
      <c r="B256" s="22"/>
      <c r="C256" s="22"/>
      <c r="D256" s="22"/>
      <c r="E256" s="22"/>
      <c r="F256" s="31"/>
      <c r="G256" s="22"/>
      <c r="H256" s="22"/>
      <c r="I256" s="74"/>
      <c r="J256" s="1"/>
    </row>
    <row r="257" spans="1:12" x14ac:dyDescent="0.25">
      <c r="A257" s="22"/>
      <c r="B257" s="22"/>
      <c r="C257" s="22"/>
      <c r="D257" s="22"/>
      <c r="E257" s="22"/>
      <c r="F257" s="31"/>
      <c r="G257" s="22"/>
      <c r="H257" s="22"/>
      <c r="I257" s="74"/>
      <c r="J257" s="1"/>
    </row>
    <row r="258" spans="1:12" x14ac:dyDescent="0.25">
      <c r="A258" s="22"/>
      <c r="B258" s="22"/>
      <c r="C258" s="22"/>
      <c r="D258" s="22"/>
      <c r="E258" s="22"/>
      <c r="F258" s="31"/>
      <c r="G258" s="22"/>
      <c r="H258" s="22"/>
      <c r="I258" s="74"/>
      <c r="J258" s="1"/>
    </row>
    <row r="259" spans="1:12" x14ac:dyDescent="0.25">
      <c r="A259" s="22"/>
      <c r="B259" s="22"/>
      <c r="C259" s="22"/>
      <c r="D259" s="22"/>
      <c r="E259" s="22"/>
      <c r="F259" s="31"/>
      <c r="G259" s="22"/>
      <c r="H259" s="22"/>
      <c r="I259" s="74"/>
      <c r="J259" s="1"/>
    </row>
    <row r="260" spans="1:12" x14ac:dyDescent="0.25">
      <c r="A260" s="22"/>
      <c r="B260" s="22"/>
      <c r="C260" s="22"/>
      <c r="D260" s="22"/>
      <c r="E260" s="22"/>
      <c r="F260" s="31"/>
      <c r="G260" s="22"/>
      <c r="H260" s="22"/>
      <c r="I260" s="74"/>
      <c r="J260" s="1"/>
    </row>
    <row r="261" spans="1:12" x14ac:dyDescent="0.25">
      <c r="A261" s="22"/>
      <c r="B261" s="22"/>
      <c r="C261" s="22"/>
      <c r="D261" s="22"/>
      <c r="E261" s="22"/>
      <c r="F261" s="31"/>
      <c r="G261" s="22"/>
      <c r="H261" s="22"/>
      <c r="I261" s="74"/>
      <c r="J261" s="1"/>
      <c r="K261" s="1"/>
      <c r="L261" s="1"/>
    </row>
    <row r="262" spans="1:12" x14ac:dyDescent="0.25">
      <c r="A262" s="22"/>
      <c r="B262" s="22"/>
      <c r="C262" s="22"/>
      <c r="D262" s="22"/>
      <c r="E262" s="22"/>
      <c r="F262" s="31"/>
      <c r="G262" s="22"/>
      <c r="H262" s="22"/>
      <c r="I262" s="74"/>
      <c r="J262" s="1"/>
      <c r="K262" s="1"/>
      <c r="L262" s="1"/>
    </row>
    <row r="263" spans="1:12" x14ac:dyDescent="0.25">
      <c r="A263" s="22"/>
      <c r="B263" s="22"/>
      <c r="C263" s="22"/>
      <c r="D263" s="22"/>
      <c r="E263" s="22"/>
      <c r="F263" s="31"/>
      <c r="G263" s="22"/>
      <c r="H263" s="22"/>
      <c r="I263" s="74"/>
      <c r="J263" s="1"/>
      <c r="K263" s="1"/>
      <c r="L263" s="1"/>
    </row>
    <row r="264" spans="1:12" x14ac:dyDescent="0.25">
      <c r="A264" s="22"/>
      <c r="B264" s="22"/>
      <c r="C264" s="22"/>
      <c r="D264" s="22"/>
      <c r="E264" s="22"/>
      <c r="F264" s="31"/>
      <c r="G264" s="22"/>
      <c r="H264" s="22"/>
      <c r="I264" s="74"/>
      <c r="J264" s="1"/>
      <c r="K264" s="1"/>
      <c r="L264" s="1"/>
    </row>
    <row r="265" spans="1:12" x14ac:dyDescent="0.25">
      <c r="A265" s="22"/>
      <c r="B265" s="22"/>
      <c r="C265" s="22"/>
      <c r="D265" s="22"/>
      <c r="E265" s="22"/>
      <c r="F265" s="31"/>
      <c r="G265" s="22"/>
      <c r="H265" s="22"/>
      <c r="I265" s="74"/>
      <c r="J265" s="1"/>
      <c r="K265" s="1"/>
      <c r="L265" s="1"/>
    </row>
    <row r="266" spans="1:12" ht="15.75" customHeight="1" x14ac:dyDescent="0.25">
      <c r="A266" s="22"/>
      <c r="B266" s="22"/>
      <c r="C266" s="22"/>
      <c r="D266" s="22"/>
      <c r="E266" s="22"/>
      <c r="F266" s="31"/>
      <c r="G266" s="22"/>
      <c r="H266" s="22"/>
      <c r="I266" s="74"/>
      <c r="J266" s="1"/>
      <c r="K266" s="1"/>
      <c r="L266" s="1"/>
    </row>
    <row r="267" spans="1:12" s="9" customFormat="1" ht="15.75" customHeight="1" x14ac:dyDescent="0.25">
      <c r="A267" s="22"/>
      <c r="B267" s="22"/>
      <c r="C267" s="22"/>
      <c r="D267" s="22"/>
      <c r="E267" s="22"/>
      <c r="F267" s="31"/>
      <c r="G267" s="22"/>
      <c r="H267" s="22"/>
      <c r="I267" s="74"/>
      <c r="J267" s="1"/>
      <c r="K267" s="1"/>
      <c r="L267" s="1"/>
    </row>
    <row r="268" spans="1:12" s="9" customFormat="1" ht="15.75" customHeight="1" x14ac:dyDescent="0.25">
      <c r="A268" s="22"/>
      <c r="B268" s="22"/>
      <c r="C268" s="22"/>
      <c r="D268" s="22"/>
      <c r="E268" s="22"/>
      <c r="F268" s="31"/>
      <c r="G268" s="22"/>
      <c r="H268" s="22"/>
      <c r="I268" s="74"/>
      <c r="J268" s="1"/>
      <c r="K268" s="1"/>
      <c r="L268" s="1"/>
    </row>
    <row r="269" spans="1:12" x14ac:dyDescent="0.25">
      <c r="A269" s="22"/>
      <c r="B269" s="22"/>
      <c r="C269" s="22"/>
      <c r="D269" s="22"/>
      <c r="E269" s="22"/>
      <c r="F269" s="31"/>
      <c r="G269" s="22"/>
      <c r="H269" s="22"/>
      <c r="I269" s="74"/>
      <c r="J269" s="1"/>
      <c r="K269" s="1"/>
      <c r="L269" s="1"/>
    </row>
    <row r="270" spans="1:12" x14ac:dyDescent="0.25">
      <c r="A270" s="1"/>
      <c r="B270" s="1"/>
      <c r="C270" s="6"/>
      <c r="D270" s="6"/>
      <c r="E270" s="6"/>
      <c r="F270" s="36"/>
      <c r="G270" s="6"/>
      <c r="H270" s="5"/>
      <c r="I270" s="75"/>
      <c r="J270" s="1"/>
      <c r="K270" s="1"/>
      <c r="L270" s="1"/>
    </row>
    <row r="271" spans="1:12" x14ac:dyDescent="0.25">
      <c r="A271" s="1"/>
      <c r="B271" s="1"/>
      <c r="C271" s="6"/>
      <c r="D271" s="6"/>
      <c r="E271" s="6"/>
      <c r="F271" s="36"/>
      <c r="G271" s="6"/>
      <c r="H271" s="5"/>
      <c r="I271" s="75"/>
      <c r="J271" s="1"/>
      <c r="K271" s="1"/>
      <c r="L271" s="1"/>
    </row>
    <row r="272" spans="1:12" ht="33.75" customHeight="1" x14ac:dyDescent="0.25">
      <c r="A272" s="1"/>
      <c r="B272" s="1"/>
      <c r="C272" s="7"/>
      <c r="D272" s="6"/>
      <c r="E272" s="6"/>
      <c r="F272" s="36"/>
      <c r="G272" s="6"/>
      <c r="H272" s="5"/>
      <c r="I272" s="75"/>
      <c r="J272" s="1"/>
      <c r="K272" s="1"/>
      <c r="L272" s="1"/>
    </row>
    <row r="273" spans="1:12" x14ac:dyDescent="0.25">
      <c r="A273" s="1"/>
      <c r="B273" s="1"/>
      <c r="C273" s="7"/>
      <c r="D273" s="6"/>
      <c r="E273" s="6"/>
      <c r="F273" s="36"/>
      <c r="G273" s="6"/>
      <c r="H273" s="5"/>
      <c r="I273" s="75"/>
      <c r="J273" s="1"/>
      <c r="K273" s="1"/>
      <c r="L273" s="1"/>
    </row>
    <row r="274" spans="1:12" ht="18.75" x14ac:dyDescent="0.3">
      <c r="A274" s="1"/>
      <c r="B274" s="1"/>
      <c r="C274" s="4"/>
      <c r="D274" s="4"/>
      <c r="E274" s="4"/>
      <c r="F274" s="37"/>
      <c r="G274" s="4"/>
      <c r="H274" s="3"/>
      <c r="I274" s="76"/>
      <c r="J274" s="1"/>
      <c r="K274" s="1"/>
      <c r="L274" s="1"/>
    </row>
    <row r="275" spans="1:12" x14ac:dyDescent="0.25">
      <c r="A275" s="1"/>
      <c r="B275" s="1"/>
      <c r="C275" s="1"/>
      <c r="D275" s="1"/>
      <c r="E275" s="1"/>
      <c r="F275" s="2"/>
      <c r="G275" s="1"/>
      <c r="H275" s="1"/>
      <c r="I275" s="72"/>
      <c r="J275" s="1"/>
      <c r="K275" s="1"/>
      <c r="L275" s="1"/>
    </row>
    <row r="276" spans="1:12" x14ac:dyDescent="0.25">
      <c r="A276" s="1"/>
      <c r="B276" s="1"/>
      <c r="C276" s="1"/>
      <c r="D276" s="1"/>
      <c r="E276" s="1"/>
      <c r="F276" s="2"/>
      <c r="G276" s="1"/>
      <c r="H276" s="1"/>
      <c r="I276" s="72"/>
      <c r="J276" s="1"/>
      <c r="K276" s="1"/>
      <c r="L276" s="1"/>
    </row>
    <row r="277" spans="1:12" x14ac:dyDescent="0.25">
      <c r="A277" s="1"/>
      <c r="B277" s="1"/>
      <c r="C277" s="1"/>
      <c r="D277" s="1"/>
      <c r="E277" s="1"/>
      <c r="F277" s="2"/>
      <c r="G277" s="1"/>
      <c r="H277" s="1"/>
      <c r="I277" s="72"/>
      <c r="J277" s="1"/>
      <c r="K277" s="1"/>
      <c r="L277" s="1"/>
    </row>
  </sheetData>
  <mergeCells count="19">
    <mergeCell ref="C139:H139"/>
    <mergeCell ref="C140:H140"/>
    <mergeCell ref="C141:H141"/>
    <mergeCell ref="B1:I1"/>
    <mergeCell ref="B2:D2"/>
    <mergeCell ref="B3:I3"/>
    <mergeCell ref="H4:I4"/>
    <mergeCell ref="H5:I5"/>
    <mergeCell ref="B4:C4"/>
    <mergeCell ref="B5:C5"/>
    <mergeCell ref="D143:E143"/>
    <mergeCell ref="D144:E144"/>
    <mergeCell ref="D151:E151"/>
    <mergeCell ref="D150:E150"/>
    <mergeCell ref="D149:E149"/>
    <mergeCell ref="D148:E148"/>
    <mergeCell ref="D147:E147"/>
    <mergeCell ref="D146:E146"/>
    <mergeCell ref="D145:E145"/>
  </mergeCells>
  <pageMargins left="0.70866141732283472" right="0.70866141732283472" top="0.74803149606299213" bottom="0.74803149606299213" header="0.31496062992125984" footer="0.31496062992125984"/>
  <pageSetup paperSize="9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0"/>
  <sheetViews>
    <sheetView tabSelected="1" topLeftCell="A116" zoomScale="120" zoomScaleNormal="120" workbookViewId="0">
      <selection activeCell="C131" sqref="C131"/>
    </sheetView>
  </sheetViews>
  <sheetFormatPr defaultRowHeight="15" x14ac:dyDescent="0.25"/>
  <cols>
    <col min="2" max="2" width="4.28515625" bestFit="1" customWidth="1"/>
    <col min="3" max="3" width="38.7109375" customWidth="1"/>
    <col min="4" max="4" width="6.42578125" bestFit="1" customWidth="1"/>
    <col min="5" max="5" width="6.140625" customWidth="1"/>
    <col min="6" max="6" width="6" style="32" bestFit="1" customWidth="1"/>
    <col min="7" max="7" width="7" bestFit="1" customWidth="1"/>
    <col min="8" max="8" width="4.28515625" bestFit="1" customWidth="1"/>
    <col min="9" max="9" width="12.42578125" style="77" bestFit="1" customWidth="1"/>
    <col min="10" max="10" width="11.140625" bestFit="1" customWidth="1"/>
  </cols>
  <sheetData>
    <row r="1" spans="1:11" ht="21.75" thickBot="1" x14ac:dyDescent="0.4">
      <c r="B1" s="96" t="s">
        <v>7</v>
      </c>
      <c r="C1" s="97"/>
      <c r="D1" s="97"/>
      <c r="E1" s="97"/>
      <c r="F1" s="97"/>
      <c r="G1" s="97"/>
      <c r="H1" s="97"/>
      <c r="I1" s="98"/>
    </row>
    <row r="2" spans="1:11" ht="59.25" customHeight="1" thickBot="1" x14ac:dyDescent="0.3">
      <c r="B2" s="99" t="s">
        <v>6</v>
      </c>
      <c r="C2" s="100"/>
      <c r="D2" s="100"/>
      <c r="E2" s="17"/>
      <c r="F2" s="33"/>
      <c r="G2" s="17"/>
      <c r="H2" s="17"/>
      <c r="I2" s="61"/>
    </row>
    <row r="3" spans="1:11" ht="19.5" thickBot="1" x14ac:dyDescent="0.35">
      <c r="B3" s="101" t="s">
        <v>115</v>
      </c>
      <c r="C3" s="102"/>
      <c r="D3" s="102"/>
      <c r="E3" s="102"/>
      <c r="F3" s="102"/>
      <c r="G3" s="102"/>
      <c r="H3" s="103"/>
      <c r="I3" s="104"/>
      <c r="J3" s="1"/>
    </row>
    <row r="4" spans="1:11" ht="15.75" thickBot="1" x14ac:dyDescent="0.3">
      <c r="B4" s="109" t="s">
        <v>20</v>
      </c>
      <c r="C4" s="110"/>
      <c r="D4" s="16"/>
      <c r="E4" s="16"/>
      <c r="F4" s="34"/>
      <c r="G4" s="16"/>
      <c r="H4" s="105" t="s">
        <v>21</v>
      </c>
      <c r="I4" s="106"/>
      <c r="J4" s="1"/>
    </row>
    <row r="5" spans="1:11" ht="15.75" customHeight="1" thickBot="1" x14ac:dyDescent="0.3">
      <c r="B5" s="111" t="s">
        <v>27</v>
      </c>
      <c r="C5" s="112"/>
      <c r="D5" s="16"/>
      <c r="E5" s="16"/>
      <c r="F5" s="34"/>
      <c r="G5" s="16"/>
      <c r="H5" s="107" t="s">
        <v>127</v>
      </c>
      <c r="I5" s="108"/>
      <c r="J5" s="1"/>
    </row>
    <row r="6" spans="1:11" s="13" customFormat="1" ht="30.75" customHeight="1" thickBot="1" x14ac:dyDescent="0.3">
      <c r="B6" s="18" t="s">
        <v>5</v>
      </c>
      <c r="C6" s="19" t="s">
        <v>4</v>
      </c>
      <c r="D6" s="20" t="s">
        <v>22</v>
      </c>
      <c r="E6" s="20" t="s">
        <v>23</v>
      </c>
      <c r="F6" s="35" t="s">
        <v>3</v>
      </c>
      <c r="G6" s="21" t="s">
        <v>2</v>
      </c>
      <c r="H6" s="21" t="s">
        <v>1</v>
      </c>
      <c r="I6" s="62" t="s">
        <v>0</v>
      </c>
      <c r="J6" s="8" t="s">
        <v>26</v>
      </c>
    </row>
    <row r="7" spans="1:11" s="15" customFormat="1" ht="30.75" customHeight="1" x14ac:dyDescent="0.25">
      <c r="A7" s="30"/>
      <c r="B7" s="26" t="s">
        <v>8</v>
      </c>
      <c r="C7" s="27" t="s">
        <v>10</v>
      </c>
      <c r="D7" s="25"/>
      <c r="E7" s="25"/>
      <c r="F7" s="42"/>
      <c r="G7" s="25"/>
      <c r="H7" s="25"/>
      <c r="I7" s="63"/>
      <c r="J7" s="8"/>
    </row>
    <row r="8" spans="1:11" ht="15.75" customHeight="1" x14ac:dyDescent="0.25">
      <c r="A8" s="30"/>
      <c r="B8" s="43" t="s">
        <v>12</v>
      </c>
      <c r="C8" s="29" t="s">
        <v>13</v>
      </c>
      <c r="D8" s="14"/>
      <c r="E8" s="14"/>
      <c r="F8" s="38"/>
      <c r="G8" s="14"/>
      <c r="H8" s="14"/>
      <c r="I8" s="64"/>
      <c r="J8" s="1"/>
    </row>
    <row r="9" spans="1:11" ht="15.75" customHeight="1" x14ac:dyDescent="0.25">
      <c r="A9" s="30"/>
      <c r="B9" s="44">
        <v>1</v>
      </c>
      <c r="C9" s="14" t="s">
        <v>28</v>
      </c>
      <c r="D9" s="39">
        <v>110</v>
      </c>
      <c r="E9" s="39">
        <v>27</v>
      </c>
      <c r="F9" s="40">
        <f>E9*D9/144</f>
        <v>20.625</v>
      </c>
      <c r="G9" s="39">
        <v>550</v>
      </c>
      <c r="H9" s="39">
        <v>1</v>
      </c>
      <c r="I9" s="65">
        <f t="shared" ref="I9:I75" si="0">H9*G9*F9</f>
        <v>11343.75</v>
      </c>
      <c r="J9" s="8"/>
      <c r="K9" s="13"/>
    </row>
    <row r="10" spans="1:11" ht="15.75" customHeight="1" x14ac:dyDescent="0.25">
      <c r="A10" s="30"/>
      <c r="B10" s="44">
        <v>2</v>
      </c>
      <c r="C10" s="14" t="s">
        <v>84</v>
      </c>
      <c r="D10" s="39">
        <v>23</v>
      </c>
      <c r="E10" s="39">
        <v>110</v>
      </c>
      <c r="F10" s="40">
        <f t="shared" ref="F10:F76" si="1">E10*D10/144</f>
        <v>17.569444444444443</v>
      </c>
      <c r="G10" s="39">
        <v>390</v>
      </c>
      <c r="H10" s="39">
        <v>1</v>
      </c>
      <c r="I10" s="65">
        <f t="shared" si="0"/>
        <v>6852.083333333333</v>
      </c>
      <c r="J10" s="8"/>
      <c r="K10" s="13"/>
    </row>
    <row r="11" spans="1:11" ht="15.75" customHeight="1" x14ac:dyDescent="0.25">
      <c r="A11" s="30"/>
      <c r="B11" s="44">
        <v>3</v>
      </c>
      <c r="C11" s="41" t="s">
        <v>85</v>
      </c>
      <c r="D11" s="39">
        <v>96</v>
      </c>
      <c r="E11" s="39">
        <v>32</v>
      </c>
      <c r="F11" s="40">
        <f t="shared" si="1"/>
        <v>21.333333333333332</v>
      </c>
      <c r="G11" s="39">
        <v>390</v>
      </c>
      <c r="H11" s="39">
        <v>1</v>
      </c>
      <c r="I11" s="65">
        <f t="shared" si="0"/>
        <v>8320</v>
      </c>
      <c r="J11" s="8"/>
      <c r="K11" s="13"/>
    </row>
    <row r="12" spans="1:11" s="11" customFormat="1" ht="15.75" customHeight="1" x14ac:dyDescent="0.25">
      <c r="A12" s="30"/>
      <c r="B12" s="44">
        <v>4</v>
      </c>
      <c r="C12" s="14" t="s">
        <v>86</v>
      </c>
      <c r="D12" s="39">
        <v>40</v>
      </c>
      <c r="E12" s="39">
        <v>96</v>
      </c>
      <c r="F12" s="40">
        <f t="shared" si="1"/>
        <v>26.666666666666668</v>
      </c>
      <c r="G12" s="39">
        <v>390</v>
      </c>
      <c r="H12" s="39">
        <v>1</v>
      </c>
      <c r="I12" s="65">
        <f t="shared" si="0"/>
        <v>10400</v>
      </c>
      <c r="J12" s="12"/>
    </row>
    <row r="13" spans="1:11" ht="15.75" customHeight="1" x14ac:dyDescent="0.25">
      <c r="A13" s="30"/>
      <c r="B13" s="44">
        <v>5</v>
      </c>
      <c r="C13" s="14" t="s">
        <v>29</v>
      </c>
      <c r="D13" s="39">
        <v>17</v>
      </c>
      <c r="E13" s="39">
        <v>110</v>
      </c>
      <c r="F13" s="40">
        <f t="shared" si="1"/>
        <v>12.986111111111111</v>
      </c>
      <c r="G13" s="39">
        <v>290</v>
      </c>
      <c r="H13" s="39">
        <v>1</v>
      </c>
      <c r="I13" s="65">
        <f t="shared" si="0"/>
        <v>3765.9722222222222</v>
      </c>
      <c r="J13" s="8"/>
      <c r="K13" s="13"/>
    </row>
    <row r="14" spans="1:11" ht="15.75" customHeight="1" x14ac:dyDescent="0.25">
      <c r="A14" s="30"/>
      <c r="B14" s="44">
        <v>6</v>
      </c>
      <c r="C14" s="14" t="s">
        <v>30</v>
      </c>
      <c r="D14" s="39">
        <v>18</v>
      </c>
      <c r="E14" s="39">
        <v>80</v>
      </c>
      <c r="F14" s="40">
        <f t="shared" si="1"/>
        <v>10</v>
      </c>
      <c r="G14" s="39">
        <v>390</v>
      </c>
      <c r="H14" s="39">
        <v>1</v>
      </c>
      <c r="I14" s="65">
        <f t="shared" si="0"/>
        <v>3900</v>
      </c>
      <c r="J14" s="8"/>
      <c r="K14" s="13"/>
    </row>
    <row r="15" spans="1:11" ht="15.75" customHeight="1" x14ac:dyDescent="0.25">
      <c r="A15" s="30"/>
      <c r="B15" s="44">
        <v>7</v>
      </c>
      <c r="C15" s="14" t="s">
        <v>30</v>
      </c>
      <c r="D15" s="39">
        <v>16.5</v>
      </c>
      <c r="E15" s="39">
        <v>59</v>
      </c>
      <c r="F15" s="40">
        <f t="shared" si="1"/>
        <v>6.760416666666667</v>
      </c>
      <c r="G15" s="39">
        <v>390</v>
      </c>
      <c r="H15" s="39">
        <v>1</v>
      </c>
      <c r="I15" s="65">
        <f t="shared" si="0"/>
        <v>2636.5625</v>
      </c>
      <c r="J15" s="8"/>
      <c r="K15" s="13"/>
    </row>
    <row r="16" spans="1:11" ht="15.75" customHeight="1" x14ac:dyDescent="0.25">
      <c r="A16" s="30"/>
      <c r="B16" s="44">
        <v>8</v>
      </c>
      <c r="C16" s="14" t="s">
        <v>30</v>
      </c>
      <c r="D16" s="39">
        <v>56</v>
      </c>
      <c r="E16" s="39">
        <v>97</v>
      </c>
      <c r="F16" s="40">
        <f t="shared" si="1"/>
        <v>37.722222222222221</v>
      </c>
      <c r="G16" s="39">
        <v>390</v>
      </c>
      <c r="H16" s="39">
        <v>1</v>
      </c>
      <c r="I16" s="65">
        <f t="shared" si="0"/>
        <v>14711.666666666666</v>
      </c>
      <c r="J16" s="8"/>
      <c r="K16" s="13"/>
    </row>
    <row r="17" spans="1:11" ht="15.75" customHeight="1" x14ac:dyDescent="0.25">
      <c r="A17" s="30"/>
      <c r="B17" s="44">
        <v>9</v>
      </c>
      <c r="C17" s="14" t="s">
        <v>31</v>
      </c>
      <c r="D17" s="39">
        <v>14</v>
      </c>
      <c r="E17" s="39">
        <v>159</v>
      </c>
      <c r="F17" s="40">
        <f t="shared" si="1"/>
        <v>15.458333333333334</v>
      </c>
      <c r="G17" s="39">
        <v>190</v>
      </c>
      <c r="H17" s="39">
        <v>1</v>
      </c>
      <c r="I17" s="65">
        <f t="shared" si="0"/>
        <v>2937.0833333333335</v>
      </c>
      <c r="J17" s="8"/>
      <c r="K17" s="13"/>
    </row>
    <row r="18" spans="1:11" ht="15.75" customHeight="1" x14ac:dyDescent="0.25">
      <c r="A18" s="30"/>
      <c r="B18" s="44">
        <v>10</v>
      </c>
      <c r="C18" s="14" t="s">
        <v>32</v>
      </c>
      <c r="D18" s="39">
        <v>96</v>
      </c>
      <c r="E18" s="39">
        <v>30</v>
      </c>
      <c r="F18" s="40">
        <f t="shared" si="1"/>
        <v>20</v>
      </c>
      <c r="G18" s="39">
        <v>55</v>
      </c>
      <c r="H18" s="39">
        <v>1</v>
      </c>
      <c r="I18" s="65">
        <f t="shared" si="0"/>
        <v>1100</v>
      </c>
      <c r="J18" s="8"/>
      <c r="K18" s="13"/>
    </row>
    <row r="19" spans="1:11" s="11" customFormat="1" ht="15.75" customHeight="1" x14ac:dyDescent="0.25">
      <c r="A19" s="30"/>
      <c r="B19" s="44">
        <v>11</v>
      </c>
      <c r="C19" s="14" t="s">
        <v>33</v>
      </c>
      <c r="D19" s="39">
        <v>61</v>
      </c>
      <c r="E19" s="39">
        <v>31</v>
      </c>
      <c r="F19" s="40">
        <f t="shared" si="1"/>
        <v>13.131944444444445</v>
      </c>
      <c r="G19" s="39">
        <v>390</v>
      </c>
      <c r="H19" s="39">
        <v>1</v>
      </c>
      <c r="I19" s="65">
        <f t="shared" si="0"/>
        <v>5121.458333333333</v>
      </c>
      <c r="J19" s="12"/>
    </row>
    <row r="20" spans="1:11" s="11" customFormat="1" ht="15.75" customHeight="1" x14ac:dyDescent="0.25">
      <c r="A20" s="30"/>
      <c r="B20" s="44">
        <v>12</v>
      </c>
      <c r="C20" s="14" t="s">
        <v>34</v>
      </c>
      <c r="D20" s="39">
        <v>26</v>
      </c>
      <c r="E20" s="39">
        <v>53</v>
      </c>
      <c r="F20" s="40">
        <f t="shared" si="1"/>
        <v>9.5694444444444446</v>
      </c>
      <c r="G20" s="39">
        <v>290</v>
      </c>
      <c r="H20" s="39">
        <v>1</v>
      </c>
      <c r="I20" s="65">
        <f t="shared" si="0"/>
        <v>2775.1388888888891</v>
      </c>
      <c r="J20" s="12"/>
    </row>
    <row r="21" spans="1:11" s="11" customFormat="1" ht="15.75" customHeight="1" x14ac:dyDescent="0.25">
      <c r="A21" s="30"/>
      <c r="B21" s="44"/>
      <c r="C21" s="14"/>
      <c r="D21" s="39"/>
      <c r="E21" s="39"/>
      <c r="F21" s="40"/>
      <c r="G21" s="39"/>
      <c r="H21" s="39"/>
      <c r="I21" s="65"/>
      <c r="J21" s="12"/>
    </row>
    <row r="22" spans="1:11" s="11" customFormat="1" ht="15.75" customHeight="1" x14ac:dyDescent="0.25">
      <c r="A22" s="30"/>
      <c r="B22" s="43" t="s">
        <v>11</v>
      </c>
      <c r="C22" s="29" t="s">
        <v>14</v>
      </c>
      <c r="D22" s="39"/>
      <c r="E22" s="39"/>
      <c r="F22" s="40"/>
      <c r="G22" s="39"/>
      <c r="H22" s="39"/>
      <c r="I22" s="65"/>
      <c r="J22" s="12"/>
    </row>
    <row r="23" spans="1:11" s="11" customFormat="1" ht="15.75" customHeight="1" x14ac:dyDescent="0.25">
      <c r="A23" s="30"/>
      <c r="B23" s="44">
        <v>13</v>
      </c>
      <c r="C23" s="14" t="s">
        <v>88</v>
      </c>
      <c r="D23" s="39">
        <v>67.5</v>
      </c>
      <c r="E23" s="39">
        <v>105</v>
      </c>
      <c r="F23" s="40">
        <f t="shared" si="1"/>
        <v>49.21875</v>
      </c>
      <c r="G23" s="39">
        <v>190</v>
      </c>
      <c r="H23" s="39">
        <v>1</v>
      </c>
      <c r="I23" s="65">
        <f t="shared" si="0"/>
        <v>9351.5625</v>
      </c>
      <c r="J23" s="12"/>
    </row>
    <row r="24" spans="1:11" s="11" customFormat="1" ht="15.75" customHeight="1" x14ac:dyDescent="0.25">
      <c r="A24" s="30"/>
      <c r="B24" s="44">
        <v>14</v>
      </c>
      <c r="C24" s="14" t="s">
        <v>88</v>
      </c>
      <c r="D24" s="39">
        <v>34</v>
      </c>
      <c r="E24" s="39">
        <v>162</v>
      </c>
      <c r="F24" s="40">
        <f t="shared" si="1"/>
        <v>38.25</v>
      </c>
      <c r="G24" s="39">
        <v>190</v>
      </c>
      <c r="H24" s="39">
        <v>1</v>
      </c>
      <c r="I24" s="65">
        <f t="shared" si="0"/>
        <v>7267.5</v>
      </c>
      <c r="J24" s="12"/>
    </row>
    <row r="25" spans="1:11" s="11" customFormat="1" ht="15.75" customHeight="1" x14ac:dyDescent="0.25">
      <c r="A25" s="30"/>
      <c r="B25" s="44">
        <v>15</v>
      </c>
      <c r="C25" s="14" t="s">
        <v>89</v>
      </c>
      <c r="D25" s="39">
        <v>12</v>
      </c>
      <c r="E25" s="39">
        <v>33</v>
      </c>
      <c r="F25" s="40">
        <f t="shared" si="1"/>
        <v>2.75</v>
      </c>
      <c r="G25" s="39">
        <v>190</v>
      </c>
      <c r="H25" s="39">
        <v>1</v>
      </c>
      <c r="I25" s="65">
        <f t="shared" si="0"/>
        <v>522.5</v>
      </c>
      <c r="J25" s="12"/>
    </row>
    <row r="26" spans="1:11" s="11" customFormat="1" ht="15.75" customHeight="1" x14ac:dyDescent="0.25">
      <c r="A26" s="30"/>
      <c r="B26" s="44">
        <v>16</v>
      </c>
      <c r="C26" s="14" t="s">
        <v>88</v>
      </c>
      <c r="D26" s="39">
        <v>19.5</v>
      </c>
      <c r="E26" s="39">
        <v>45</v>
      </c>
      <c r="F26" s="40">
        <f t="shared" si="1"/>
        <v>6.09375</v>
      </c>
      <c r="G26" s="39">
        <v>190</v>
      </c>
      <c r="H26" s="39">
        <v>1</v>
      </c>
      <c r="I26" s="65">
        <f t="shared" si="0"/>
        <v>1157.8125</v>
      </c>
      <c r="J26" s="12"/>
    </row>
    <row r="27" spans="1:11" s="11" customFormat="1" x14ac:dyDescent="0.25">
      <c r="A27" s="30"/>
      <c r="B27" s="44">
        <v>17</v>
      </c>
      <c r="C27" s="14" t="s">
        <v>91</v>
      </c>
      <c r="D27" s="39">
        <v>21</v>
      </c>
      <c r="E27" s="39">
        <v>29</v>
      </c>
      <c r="F27" s="40">
        <f t="shared" si="1"/>
        <v>4.229166666666667</v>
      </c>
      <c r="G27" s="39">
        <v>390</v>
      </c>
      <c r="H27" s="39">
        <v>1</v>
      </c>
      <c r="I27" s="65">
        <f t="shared" si="0"/>
        <v>1649.3750000000002</v>
      </c>
      <c r="J27" s="55"/>
    </row>
    <row r="28" spans="1:11" s="11" customFormat="1" x14ac:dyDescent="0.25">
      <c r="A28" s="30"/>
      <c r="B28" s="44">
        <v>18</v>
      </c>
      <c r="C28" s="14" t="s">
        <v>121</v>
      </c>
      <c r="D28" s="39">
        <v>23</v>
      </c>
      <c r="E28" s="39">
        <v>38</v>
      </c>
      <c r="F28" s="40">
        <f t="shared" si="1"/>
        <v>6.0694444444444446</v>
      </c>
      <c r="G28" s="39">
        <v>390</v>
      </c>
      <c r="H28" s="39">
        <v>1</v>
      </c>
      <c r="I28" s="65">
        <f t="shared" si="0"/>
        <v>2367.0833333333335</v>
      </c>
      <c r="J28" s="55"/>
    </row>
    <row r="29" spans="1:11" s="11" customFormat="1" x14ac:dyDescent="0.25">
      <c r="A29" s="30"/>
      <c r="B29" s="44">
        <v>19</v>
      </c>
      <c r="C29" s="14" t="s">
        <v>90</v>
      </c>
      <c r="D29" s="39">
        <v>60</v>
      </c>
      <c r="E29" s="39">
        <v>51</v>
      </c>
      <c r="F29" s="40">
        <f t="shared" si="1"/>
        <v>21.25</v>
      </c>
      <c r="G29" s="39">
        <v>190</v>
      </c>
      <c r="H29" s="39">
        <v>1</v>
      </c>
      <c r="I29" s="65">
        <f t="shared" si="0"/>
        <v>4037.5</v>
      </c>
      <c r="J29" s="55"/>
    </row>
    <row r="30" spans="1:11" s="11" customFormat="1" x14ac:dyDescent="0.25">
      <c r="A30" s="30"/>
      <c r="B30" s="44">
        <v>20</v>
      </c>
      <c r="C30" s="14" t="s">
        <v>87</v>
      </c>
      <c r="D30" s="39">
        <v>73</v>
      </c>
      <c r="E30" s="39">
        <v>19</v>
      </c>
      <c r="F30" s="40">
        <f t="shared" si="1"/>
        <v>9.6319444444444446</v>
      </c>
      <c r="G30" s="39">
        <v>390</v>
      </c>
      <c r="H30" s="39">
        <v>1</v>
      </c>
      <c r="I30" s="65">
        <f t="shared" si="0"/>
        <v>3756.4583333333335</v>
      </c>
      <c r="J30" s="55"/>
    </row>
    <row r="31" spans="1:11" s="11" customFormat="1" x14ac:dyDescent="0.25">
      <c r="A31" s="30"/>
      <c r="B31" s="44">
        <v>21</v>
      </c>
      <c r="C31" s="14" t="s">
        <v>126</v>
      </c>
      <c r="D31" s="39">
        <v>50</v>
      </c>
      <c r="E31" s="39">
        <v>90</v>
      </c>
      <c r="F31" s="40">
        <f t="shared" si="1"/>
        <v>31.25</v>
      </c>
      <c r="G31" s="39">
        <v>390</v>
      </c>
      <c r="H31" s="39">
        <v>1</v>
      </c>
      <c r="I31" s="65">
        <f t="shared" si="0"/>
        <v>12187.5</v>
      </c>
      <c r="J31" s="55"/>
    </row>
    <row r="32" spans="1:11" s="11" customFormat="1" x14ac:dyDescent="0.25">
      <c r="A32" s="30"/>
      <c r="B32" s="44">
        <v>22</v>
      </c>
      <c r="C32" s="14" t="s">
        <v>116</v>
      </c>
      <c r="D32" s="39">
        <v>22</v>
      </c>
      <c r="E32" s="39">
        <v>236</v>
      </c>
      <c r="F32" s="40">
        <f t="shared" si="1"/>
        <v>36.055555555555557</v>
      </c>
      <c r="G32" s="39">
        <v>245</v>
      </c>
      <c r="H32" s="39">
        <v>1</v>
      </c>
      <c r="I32" s="65">
        <f t="shared" si="0"/>
        <v>8833.6111111111113</v>
      </c>
      <c r="J32" s="55"/>
    </row>
    <row r="33" spans="1:11" s="11" customFormat="1" ht="15.75" customHeight="1" x14ac:dyDescent="0.25">
      <c r="A33" s="30"/>
      <c r="B33" s="44">
        <v>23</v>
      </c>
      <c r="C33" s="14" t="s">
        <v>35</v>
      </c>
      <c r="D33" s="39">
        <v>81.5</v>
      </c>
      <c r="E33" s="39">
        <v>106</v>
      </c>
      <c r="F33" s="40">
        <f t="shared" si="1"/>
        <v>59.993055555555557</v>
      </c>
      <c r="G33" s="39">
        <v>240</v>
      </c>
      <c r="H33" s="39">
        <v>1</v>
      </c>
      <c r="I33" s="65">
        <f t="shared" si="0"/>
        <v>14398.333333333334</v>
      </c>
      <c r="J33" s="12"/>
    </row>
    <row r="34" spans="1:11" s="11" customFormat="1" ht="15.75" customHeight="1" x14ac:dyDescent="0.25">
      <c r="A34" s="30"/>
      <c r="B34" s="44">
        <v>24</v>
      </c>
      <c r="C34" s="14" t="s">
        <v>92</v>
      </c>
      <c r="D34" s="39">
        <v>94</v>
      </c>
      <c r="E34" s="39">
        <v>106</v>
      </c>
      <c r="F34" s="40">
        <f t="shared" si="1"/>
        <v>69.194444444444443</v>
      </c>
      <c r="G34" s="39">
        <v>210</v>
      </c>
      <c r="H34" s="39">
        <v>1</v>
      </c>
      <c r="I34" s="65">
        <f t="shared" si="0"/>
        <v>14530.833333333332</v>
      </c>
      <c r="J34" s="12"/>
    </row>
    <row r="35" spans="1:11" s="11" customFormat="1" ht="15.75" customHeight="1" x14ac:dyDescent="0.25">
      <c r="A35" s="30"/>
      <c r="B35" s="44">
        <v>25</v>
      </c>
      <c r="C35" s="14" t="s">
        <v>93</v>
      </c>
      <c r="D35" s="39">
        <v>96</v>
      </c>
      <c r="E35" s="39">
        <v>106</v>
      </c>
      <c r="F35" s="40">
        <f t="shared" si="1"/>
        <v>70.666666666666671</v>
      </c>
      <c r="G35" s="39">
        <v>245</v>
      </c>
      <c r="H35" s="39">
        <v>1</v>
      </c>
      <c r="I35" s="65">
        <f t="shared" si="0"/>
        <v>17313.333333333336</v>
      </c>
      <c r="J35" s="12"/>
    </row>
    <row r="36" spans="1:11" s="11" customFormat="1" ht="15.75" customHeight="1" x14ac:dyDescent="0.25">
      <c r="A36" s="30"/>
      <c r="B36" s="44">
        <v>26</v>
      </c>
      <c r="C36" s="14" t="s">
        <v>94</v>
      </c>
      <c r="D36" s="39">
        <v>96</v>
      </c>
      <c r="E36" s="39">
        <v>96</v>
      </c>
      <c r="F36" s="40">
        <f t="shared" si="1"/>
        <v>64</v>
      </c>
      <c r="G36" s="39">
        <v>210</v>
      </c>
      <c r="H36" s="39">
        <v>1</v>
      </c>
      <c r="I36" s="65">
        <f t="shared" si="0"/>
        <v>13440</v>
      </c>
      <c r="J36" s="12"/>
    </row>
    <row r="37" spans="1:11" s="11" customFormat="1" ht="15.75" customHeight="1" x14ac:dyDescent="0.25">
      <c r="A37" s="30"/>
      <c r="B37" s="44">
        <v>27</v>
      </c>
      <c r="C37" s="14" t="s">
        <v>95</v>
      </c>
      <c r="D37" s="39">
        <v>41</v>
      </c>
      <c r="E37" s="39">
        <v>89</v>
      </c>
      <c r="F37" s="40">
        <f t="shared" si="1"/>
        <v>25.340277777777779</v>
      </c>
      <c r="G37" s="39"/>
      <c r="H37" s="39">
        <v>1</v>
      </c>
      <c r="I37" s="65">
        <v>6500</v>
      </c>
      <c r="J37" s="12"/>
    </row>
    <row r="38" spans="1:11" x14ac:dyDescent="0.25">
      <c r="A38" s="30"/>
      <c r="B38" s="44">
        <v>28</v>
      </c>
      <c r="C38" s="14" t="s">
        <v>96</v>
      </c>
      <c r="D38" s="39">
        <v>41</v>
      </c>
      <c r="E38" s="39">
        <v>89</v>
      </c>
      <c r="F38" s="40">
        <f t="shared" si="1"/>
        <v>25.340277777777779</v>
      </c>
      <c r="G38" s="39"/>
      <c r="H38" s="39">
        <v>1</v>
      </c>
      <c r="I38" s="65">
        <v>7500</v>
      </c>
      <c r="J38" s="8"/>
      <c r="K38" s="13"/>
    </row>
    <row r="39" spans="1:11" x14ac:dyDescent="0.25">
      <c r="A39" s="30"/>
      <c r="B39" s="44">
        <v>29</v>
      </c>
      <c r="C39" s="14" t="s">
        <v>97</v>
      </c>
      <c r="D39" s="39">
        <v>76</v>
      </c>
      <c r="E39" s="39">
        <v>72</v>
      </c>
      <c r="F39" s="40">
        <f t="shared" si="1"/>
        <v>38</v>
      </c>
      <c r="G39" s="39">
        <v>245</v>
      </c>
      <c r="H39" s="39">
        <v>1</v>
      </c>
      <c r="I39" s="65">
        <f t="shared" si="0"/>
        <v>9310</v>
      </c>
      <c r="J39" s="8"/>
      <c r="K39" s="13"/>
    </row>
    <row r="40" spans="1:11" x14ac:dyDescent="0.25">
      <c r="A40" s="30"/>
      <c r="B40" s="44">
        <v>30</v>
      </c>
      <c r="C40" s="14" t="s">
        <v>98</v>
      </c>
      <c r="D40" s="39">
        <v>33</v>
      </c>
      <c r="E40" s="39">
        <v>22</v>
      </c>
      <c r="F40" s="40">
        <f t="shared" si="1"/>
        <v>5.041666666666667</v>
      </c>
      <c r="G40" s="39">
        <v>390</v>
      </c>
      <c r="H40" s="39">
        <v>1</v>
      </c>
      <c r="I40" s="65">
        <f t="shared" si="0"/>
        <v>1966.2500000000002</v>
      </c>
      <c r="J40" s="8"/>
      <c r="K40" s="13"/>
    </row>
    <row r="41" spans="1:11" ht="15.75" customHeight="1" x14ac:dyDescent="0.25">
      <c r="A41" s="30"/>
      <c r="B41" s="44">
        <v>31</v>
      </c>
      <c r="C41" s="14" t="s">
        <v>99</v>
      </c>
      <c r="D41" s="39">
        <v>52</v>
      </c>
      <c r="E41" s="39">
        <v>111</v>
      </c>
      <c r="F41" s="40">
        <f t="shared" si="1"/>
        <v>40.083333333333336</v>
      </c>
      <c r="G41" s="39">
        <v>190</v>
      </c>
      <c r="H41" s="39">
        <v>1</v>
      </c>
      <c r="I41" s="65">
        <f t="shared" si="0"/>
        <v>7615.8333333333339</v>
      </c>
      <c r="J41" s="8"/>
      <c r="K41" s="13"/>
    </row>
    <row r="42" spans="1:11" ht="15.75" customHeight="1" x14ac:dyDescent="0.25">
      <c r="A42" s="30"/>
      <c r="B42" s="44">
        <v>32</v>
      </c>
      <c r="C42" s="14" t="s">
        <v>99</v>
      </c>
      <c r="D42" s="39">
        <v>21</v>
      </c>
      <c r="E42" s="39">
        <v>41</v>
      </c>
      <c r="F42" s="40">
        <f t="shared" si="1"/>
        <v>5.979166666666667</v>
      </c>
      <c r="G42" s="39">
        <v>190</v>
      </c>
      <c r="H42" s="39">
        <v>1</v>
      </c>
      <c r="I42" s="65">
        <f t="shared" si="0"/>
        <v>1136.0416666666667</v>
      </c>
      <c r="J42" s="8"/>
      <c r="K42" s="13"/>
    </row>
    <row r="43" spans="1:11" ht="15.75" customHeight="1" x14ac:dyDescent="0.25">
      <c r="A43" s="30"/>
      <c r="B43" s="44">
        <v>33</v>
      </c>
      <c r="C43" s="14" t="s">
        <v>99</v>
      </c>
      <c r="D43" s="39">
        <v>7</v>
      </c>
      <c r="E43" s="39">
        <v>134</v>
      </c>
      <c r="F43" s="40">
        <f t="shared" si="1"/>
        <v>6.5138888888888893</v>
      </c>
      <c r="G43" s="39">
        <v>190</v>
      </c>
      <c r="H43" s="39">
        <v>1</v>
      </c>
      <c r="I43" s="65">
        <f t="shared" si="0"/>
        <v>1237.6388888888889</v>
      </c>
      <c r="J43" s="8"/>
      <c r="K43" s="13"/>
    </row>
    <row r="44" spans="1:11" ht="15.75" customHeight="1" x14ac:dyDescent="0.25">
      <c r="A44" s="30"/>
      <c r="B44" s="44">
        <v>34</v>
      </c>
      <c r="C44" s="14" t="s">
        <v>100</v>
      </c>
      <c r="D44" s="39">
        <v>60</v>
      </c>
      <c r="E44" s="39">
        <v>36</v>
      </c>
      <c r="F44" s="40">
        <f t="shared" si="1"/>
        <v>15</v>
      </c>
      <c r="G44" s="39">
        <v>190</v>
      </c>
      <c r="H44" s="39">
        <v>1</v>
      </c>
      <c r="I44" s="65">
        <f t="shared" si="0"/>
        <v>2850</v>
      </c>
      <c r="J44" s="8"/>
      <c r="K44" s="13"/>
    </row>
    <row r="45" spans="1:11" s="11" customFormat="1" x14ac:dyDescent="0.25">
      <c r="A45" s="30"/>
      <c r="B45" s="44">
        <v>35</v>
      </c>
      <c r="C45" s="14" t="s">
        <v>37</v>
      </c>
      <c r="D45" s="39">
        <v>58</v>
      </c>
      <c r="E45" s="39">
        <v>24</v>
      </c>
      <c r="F45" s="40">
        <f t="shared" si="1"/>
        <v>9.6666666666666661</v>
      </c>
      <c r="G45" s="39">
        <v>390</v>
      </c>
      <c r="H45" s="39">
        <v>1</v>
      </c>
      <c r="I45" s="65">
        <f t="shared" si="0"/>
        <v>3769.9999999999995</v>
      </c>
      <c r="J45" s="12"/>
    </row>
    <row r="46" spans="1:11" s="11" customFormat="1" x14ac:dyDescent="0.25">
      <c r="A46" s="30"/>
      <c r="B46" s="44">
        <v>36</v>
      </c>
      <c r="C46" s="14" t="s">
        <v>37</v>
      </c>
      <c r="D46" s="39">
        <v>24</v>
      </c>
      <c r="E46" s="39">
        <v>30</v>
      </c>
      <c r="F46" s="40">
        <f t="shared" si="1"/>
        <v>5</v>
      </c>
      <c r="G46" s="39">
        <v>290</v>
      </c>
      <c r="H46" s="39">
        <v>1</v>
      </c>
      <c r="I46" s="65">
        <f t="shared" si="0"/>
        <v>1450</v>
      </c>
      <c r="J46" s="12"/>
    </row>
    <row r="47" spans="1:11" s="11" customFormat="1" x14ac:dyDescent="0.25">
      <c r="A47" s="30"/>
      <c r="B47" s="44">
        <v>37</v>
      </c>
      <c r="C47" s="14" t="s">
        <v>39</v>
      </c>
      <c r="D47" s="39">
        <v>95</v>
      </c>
      <c r="E47" s="39">
        <v>21.5</v>
      </c>
      <c r="F47" s="40">
        <f t="shared" si="1"/>
        <v>14.184027777777779</v>
      </c>
      <c r="G47" s="39">
        <v>390</v>
      </c>
      <c r="H47" s="39">
        <v>1</v>
      </c>
      <c r="I47" s="65">
        <f t="shared" si="0"/>
        <v>5531.7708333333339</v>
      </c>
      <c r="J47" s="55"/>
    </row>
    <row r="48" spans="1:11" s="11" customFormat="1" x14ac:dyDescent="0.25">
      <c r="A48" s="30"/>
      <c r="B48" s="44">
        <v>38</v>
      </c>
      <c r="C48" s="14" t="s">
        <v>38</v>
      </c>
      <c r="D48" s="39">
        <v>41</v>
      </c>
      <c r="E48" s="39">
        <v>71</v>
      </c>
      <c r="F48" s="40">
        <f t="shared" si="1"/>
        <v>20.215277777777779</v>
      </c>
      <c r="G48" s="39">
        <v>390</v>
      </c>
      <c r="H48" s="39">
        <v>1</v>
      </c>
      <c r="I48" s="65">
        <f t="shared" si="0"/>
        <v>7883.9583333333339</v>
      </c>
      <c r="J48" s="55"/>
    </row>
    <row r="49" spans="1:11" s="11" customFormat="1" x14ac:dyDescent="0.25">
      <c r="A49" s="30"/>
      <c r="B49" s="44">
        <v>39</v>
      </c>
      <c r="C49" s="14" t="s">
        <v>129</v>
      </c>
      <c r="D49" s="39"/>
      <c r="E49" s="39"/>
      <c r="F49" s="40"/>
      <c r="G49" s="39"/>
      <c r="H49" s="39"/>
      <c r="I49" s="65">
        <v>16000</v>
      </c>
      <c r="J49" s="55"/>
    </row>
    <row r="50" spans="1:11" s="11" customFormat="1" x14ac:dyDescent="0.25">
      <c r="A50" s="30"/>
      <c r="B50" s="44">
        <v>40</v>
      </c>
      <c r="C50" s="14" t="s">
        <v>40</v>
      </c>
      <c r="D50" s="39">
        <v>71</v>
      </c>
      <c r="E50" s="39">
        <v>54</v>
      </c>
      <c r="F50" s="40">
        <f t="shared" si="1"/>
        <v>26.625</v>
      </c>
      <c r="G50" s="39">
        <v>190</v>
      </c>
      <c r="H50" s="39">
        <v>1</v>
      </c>
      <c r="I50" s="65">
        <f t="shared" si="0"/>
        <v>5058.75</v>
      </c>
      <c r="J50" s="55"/>
    </row>
    <row r="51" spans="1:11" s="11" customFormat="1" x14ac:dyDescent="0.25">
      <c r="A51" s="30"/>
      <c r="B51" s="44">
        <v>41</v>
      </c>
      <c r="C51" s="14" t="s">
        <v>40</v>
      </c>
      <c r="D51" s="39">
        <v>13</v>
      </c>
      <c r="E51" s="39">
        <v>95</v>
      </c>
      <c r="F51" s="40">
        <f t="shared" si="1"/>
        <v>8.5763888888888893</v>
      </c>
      <c r="G51" s="39">
        <v>190</v>
      </c>
      <c r="H51" s="39">
        <v>1</v>
      </c>
      <c r="I51" s="65">
        <f t="shared" si="0"/>
        <v>1629.5138888888889</v>
      </c>
      <c r="J51" s="55"/>
    </row>
    <row r="52" spans="1:11" s="11" customFormat="1" x14ac:dyDescent="0.25">
      <c r="A52" s="30"/>
      <c r="B52" s="44">
        <v>42</v>
      </c>
      <c r="C52" s="14" t="s">
        <v>41</v>
      </c>
      <c r="D52" s="39"/>
      <c r="E52" s="39"/>
      <c r="F52" s="40">
        <f t="shared" si="1"/>
        <v>0</v>
      </c>
      <c r="G52" s="39"/>
      <c r="H52" s="39"/>
      <c r="I52" s="65">
        <v>5500</v>
      </c>
      <c r="J52" s="55"/>
    </row>
    <row r="53" spans="1:11" s="11" customFormat="1" x14ac:dyDescent="0.25">
      <c r="A53" s="30"/>
      <c r="B53" s="44">
        <v>43</v>
      </c>
      <c r="C53" s="14" t="s">
        <v>101</v>
      </c>
      <c r="D53" s="39">
        <v>34</v>
      </c>
      <c r="E53" s="39">
        <v>177.5</v>
      </c>
      <c r="F53" s="40">
        <f t="shared" si="1"/>
        <v>41.909722222222221</v>
      </c>
      <c r="G53" s="39">
        <v>350</v>
      </c>
      <c r="H53" s="39">
        <v>1</v>
      </c>
      <c r="I53" s="65">
        <f t="shared" si="0"/>
        <v>14668.402777777777</v>
      </c>
      <c r="J53" s="55"/>
    </row>
    <row r="54" spans="1:11" s="11" customFormat="1" x14ac:dyDescent="0.25">
      <c r="A54" s="30"/>
      <c r="B54" s="44">
        <v>44</v>
      </c>
      <c r="C54" s="14" t="s">
        <v>102</v>
      </c>
      <c r="D54" s="39">
        <v>41</v>
      </c>
      <c r="E54" s="39">
        <v>34.5</v>
      </c>
      <c r="F54" s="40">
        <f t="shared" si="1"/>
        <v>9.8229166666666661</v>
      </c>
      <c r="G54" s="39">
        <v>390</v>
      </c>
      <c r="H54" s="39">
        <v>1</v>
      </c>
      <c r="I54" s="65">
        <f t="shared" si="0"/>
        <v>3830.9374999999995</v>
      </c>
      <c r="J54" s="12"/>
    </row>
    <row r="55" spans="1:11" s="11" customFormat="1" x14ac:dyDescent="0.25">
      <c r="A55" s="30"/>
      <c r="B55" s="44">
        <v>45</v>
      </c>
      <c r="C55" s="14" t="s">
        <v>103</v>
      </c>
      <c r="D55" s="39">
        <v>19</v>
      </c>
      <c r="E55" s="39">
        <v>90</v>
      </c>
      <c r="F55" s="40">
        <f t="shared" si="1"/>
        <v>11.875</v>
      </c>
      <c r="G55" s="39">
        <v>245</v>
      </c>
      <c r="H55" s="39">
        <v>1</v>
      </c>
      <c r="I55" s="65">
        <f t="shared" si="0"/>
        <v>2909.375</v>
      </c>
      <c r="J55" s="12"/>
    </row>
    <row r="56" spans="1:11" s="11" customFormat="1" x14ac:dyDescent="0.25">
      <c r="A56" s="30"/>
      <c r="B56" s="44">
        <v>46</v>
      </c>
      <c r="C56" s="14" t="s">
        <v>103</v>
      </c>
      <c r="D56" s="39">
        <v>19</v>
      </c>
      <c r="E56" s="39">
        <v>106</v>
      </c>
      <c r="F56" s="40">
        <f t="shared" si="1"/>
        <v>13.986111111111111</v>
      </c>
      <c r="G56" s="39">
        <v>245</v>
      </c>
      <c r="H56" s="39">
        <v>1</v>
      </c>
      <c r="I56" s="65">
        <f t="shared" si="0"/>
        <v>3426.5972222222222</v>
      </c>
      <c r="J56" s="12"/>
    </row>
    <row r="57" spans="1:11" s="11" customFormat="1" x14ac:dyDescent="0.25">
      <c r="A57" s="30"/>
      <c r="B57" s="44">
        <v>47</v>
      </c>
      <c r="C57" s="14" t="s">
        <v>104</v>
      </c>
      <c r="D57" s="39">
        <v>14</v>
      </c>
      <c r="E57" s="39">
        <v>42.5</v>
      </c>
      <c r="F57" s="40">
        <f t="shared" si="1"/>
        <v>4.1319444444444446</v>
      </c>
      <c r="G57" s="39">
        <v>245</v>
      </c>
      <c r="H57" s="39">
        <v>14</v>
      </c>
      <c r="I57" s="65">
        <f t="shared" si="0"/>
        <v>14172.569444444445</v>
      </c>
      <c r="J57" s="12"/>
    </row>
    <row r="58" spans="1:11" s="11" customFormat="1" x14ac:dyDescent="0.25">
      <c r="A58" s="30"/>
      <c r="B58" s="44">
        <v>48</v>
      </c>
      <c r="C58" s="14" t="s">
        <v>105</v>
      </c>
      <c r="D58" s="39">
        <v>42.5</v>
      </c>
      <c r="E58" s="39">
        <v>42.5</v>
      </c>
      <c r="F58" s="40">
        <f t="shared" si="1"/>
        <v>12.543402777777779</v>
      </c>
      <c r="G58" s="39">
        <v>245</v>
      </c>
      <c r="H58" s="39">
        <v>2</v>
      </c>
      <c r="I58" s="65">
        <f t="shared" si="0"/>
        <v>6146.2673611111113</v>
      </c>
      <c r="J58" s="12"/>
    </row>
    <row r="59" spans="1:11" s="11" customFormat="1" x14ac:dyDescent="0.25">
      <c r="A59" s="30"/>
      <c r="B59" s="44">
        <v>49</v>
      </c>
      <c r="C59" s="14" t="s">
        <v>42</v>
      </c>
      <c r="D59" s="39"/>
      <c r="E59" s="39"/>
      <c r="F59" s="40">
        <v>288</v>
      </c>
      <c r="G59" s="39">
        <v>46</v>
      </c>
      <c r="H59" s="39">
        <v>1</v>
      </c>
      <c r="I59" s="65">
        <f t="shared" si="0"/>
        <v>13248</v>
      </c>
      <c r="J59" s="12"/>
    </row>
    <row r="60" spans="1:11" s="11" customFormat="1" x14ac:dyDescent="0.25">
      <c r="A60" s="30"/>
      <c r="B60" s="44"/>
      <c r="C60" s="14"/>
      <c r="D60" s="39"/>
      <c r="E60" s="39"/>
      <c r="F60" s="40"/>
      <c r="G60" s="39"/>
      <c r="H60" s="39"/>
      <c r="I60" s="65"/>
      <c r="J60" s="12"/>
    </row>
    <row r="61" spans="1:11" x14ac:dyDescent="0.25">
      <c r="A61" s="30"/>
      <c r="B61" s="43" t="s">
        <v>15</v>
      </c>
      <c r="C61" s="29" t="s">
        <v>106</v>
      </c>
      <c r="D61" s="39"/>
      <c r="E61" s="39"/>
      <c r="F61" s="40"/>
      <c r="G61" s="39"/>
      <c r="H61" s="39"/>
      <c r="I61" s="65"/>
      <c r="J61" s="8"/>
      <c r="K61" s="13"/>
    </row>
    <row r="62" spans="1:11" x14ac:dyDescent="0.25">
      <c r="A62" s="30"/>
      <c r="B62" s="44">
        <v>50</v>
      </c>
      <c r="C62" s="14" t="s">
        <v>107</v>
      </c>
      <c r="D62" s="39">
        <v>87</v>
      </c>
      <c r="E62" s="39">
        <v>104</v>
      </c>
      <c r="F62" s="40">
        <f t="shared" si="1"/>
        <v>62.833333333333336</v>
      </c>
      <c r="G62" s="39">
        <v>390</v>
      </c>
      <c r="H62" s="39">
        <v>1</v>
      </c>
      <c r="I62" s="65">
        <f t="shared" si="0"/>
        <v>24505</v>
      </c>
      <c r="J62" s="8"/>
      <c r="K62" s="13"/>
    </row>
    <row r="63" spans="1:11" x14ac:dyDescent="0.25">
      <c r="A63" s="30"/>
      <c r="B63" s="44">
        <v>51</v>
      </c>
      <c r="C63" s="14" t="s">
        <v>109</v>
      </c>
      <c r="D63" s="39"/>
      <c r="E63" s="39"/>
      <c r="F63" s="40"/>
      <c r="G63" s="39">
        <v>1900</v>
      </c>
      <c r="H63" s="39">
        <v>2</v>
      </c>
      <c r="I63" s="65">
        <f>H63*G63</f>
        <v>3800</v>
      </c>
      <c r="J63" s="8"/>
      <c r="K63" s="13"/>
    </row>
    <row r="64" spans="1:11" x14ac:dyDescent="0.25">
      <c r="A64" s="30"/>
      <c r="B64" s="44">
        <v>52</v>
      </c>
      <c r="C64" s="14" t="s">
        <v>108</v>
      </c>
      <c r="D64" s="39">
        <v>10</v>
      </c>
      <c r="E64" s="39">
        <v>91</v>
      </c>
      <c r="F64" s="40">
        <f t="shared" si="1"/>
        <v>6.3194444444444446</v>
      </c>
      <c r="G64" s="39">
        <v>190</v>
      </c>
      <c r="H64" s="39">
        <v>1</v>
      </c>
      <c r="I64" s="65">
        <f t="shared" si="0"/>
        <v>1200.6944444444446</v>
      </c>
      <c r="J64" s="8" t="s">
        <v>122</v>
      </c>
      <c r="K64" s="13"/>
    </row>
    <row r="65" spans="1:11" x14ac:dyDescent="0.25">
      <c r="A65" s="30"/>
      <c r="B65" s="44">
        <v>53</v>
      </c>
      <c r="C65" s="14" t="s">
        <v>108</v>
      </c>
      <c r="D65" s="39">
        <v>13.5</v>
      </c>
      <c r="E65" s="39">
        <v>37.5</v>
      </c>
      <c r="F65" s="40">
        <f t="shared" si="1"/>
        <v>3.515625</v>
      </c>
      <c r="G65" s="39">
        <v>190</v>
      </c>
      <c r="H65" s="39">
        <v>1</v>
      </c>
      <c r="I65" s="65">
        <f t="shared" si="0"/>
        <v>667.96875</v>
      </c>
      <c r="J65" s="8" t="s">
        <v>122</v>
      </c>
      <c r="K65" s="13"/>
    </row>
    <row r="66" spans="1:11" x14ac:dyDescent="0.25">
      <c r="A66" s="30"/>
      <c r="B66" s="44">
        <v>54</v>
      </c>
      <c r="C66" s="14" t="s">
        <v>108</v>
      </c>
      <c r="D66" s="39">
        <v>5.5</v>
      </c>
      <c r="E66" s="39">
        <v>91</v>
      </c>
      <c r="F66" s="40">
        <f t="shared" si="1"/>
        <v>3.4756944444444446</v>
      </c>
      <c r="G66" s="39">
        <v>190</v>
      </c>
      <c r="H66" s="39">
        <v>1</v>
      </c>
      <c r="I66" s="65">
        <f t="shared" si="0"/>
        <v>660.38194444444446</v>
      </c>
      <c r="J66" s="8"/>
      <c r="K66" s="13"/>
    </row>
    <row r="67" spans="1:11" x14ac:dyDescent="0.25">
      <c r="A67" s="30"/>
      <c r="B67" s="44">
        <v>55</v>
      </c>
      <c r="C67" s="14" t="s">
        <v>110</v>
      </c>
      <c r="D67" s="39"/>
      <c r="E67" s="39"/>
      <c r="F67" s="40"/>
      <c r="G67" s="39"/>
      <c r="H67" s="39">
        <v>1</v>
      </c>
      <c r="I67" s="65">
        <v>9000</v>
      </c>
      <c r="J67" s="8"/>
      <c r="K67" s="13"/>
    </row>
    <row r="68" spans="1:11" x14ac:dyDescent="0.25">
      <c r="A68" s="30"/>
      <c r="B68" s="44">
        <v>56</v>
      </c>
      <c r="C68" s="14" t="s">
        <v>111</v>
      </c>
      <c r="D68" s="39">
        <v>116</v>
      </c>
      <c r="E68" s="39">
        <v>60</v>
      </c>
      <c r="F68" s="40">
        <f t="shared" si="1"/>
        <v>48.333333333333336</v>
      </c>
      <c r="G68" s="39">
        <v>190</v>
      </c>
      <c r="H68" s="39">
        <v>1</v>
      </c>
      <c r="I68" s="65">
        <f t="shared" si="0"/>
        <v>9183.3333333333339</v>
      </c>
      <c r="J68" s="8"/>
      <c r="K68" s="13"/>
    </row>
    <row r="69" spans="1:11" x14ac:dyDescent="0.25">
      <c r="A69" s="30"/>
      <c r="B69" s="44">
        <v>57</v>
      </c>
      <c r="C69" s="14" t="s">
        <v>112</v>
      </c>
      <c r="D69" s="39">
        <v>116</v>
      </c>
      <c r="E69" s="39">
        <v>91</v>
      </c>
      <c r="F69" s="40">
        <f t="shared" si="1"/>
        <v>73.305555555555557</v>
      </c>
      <c r="G69" s="39">
        <v>190</v>
      </c>
      <c r="H69" s="39">
        <v>1</v>
      </c>
      <c r="I69" s="65">
        <f t="shared" si="0"/>
        <v>13928.055555555557</v>
      </c>
      <c r="J69" s="8"/>
      <c r="K69" s="13"/>
    </row>
    <row r="70" spans="1:11" x14ac:dyDescent="0.25">
      <c r="A70" s="30"/>
      <c r="B70" s="44">
        <v>58</v>
      </c>
      <c r="C70" s="14" t="s">
        <v>113</v>
      </c>
      <c r="D70" s="39">
        <v>42</v>
      </c>
      <c r="E70" s="39">
        <v>96</v>
      </c>
      <c r="F70" s="40">
        <f t="shared" si="1"/>
        <v>28</v>
      </c>
      <c r="G70" s="39">
        <v>210</v>
      </c>
      <c r="H70" s="39">
        <v>1</v>
      </c>
      <c r="I70" s="65">
        <f t="shared" si="0"/>
        <v>5880</v>
      </c>
      <c r="J70" s="8"/>
      <c r="K70" s="13"/>
    </row>
    <row r="71" spans="1:11" x14ac:dyDescent="0.25">
      <c r="A71" s="30"/>
      <c r="B71" s="44">
        <v>59</v>
      </c>
      <c r="C71" s="14" t="s">
        <v>114</v>
      </c>
      <c r="D71" s="39"/>
      <c r="E71" s="39"/>
      <c r="F71" s="40"/>
      <c r="G71" s="39">
        <v>2600</v>
      </c>
      <c r="H71" s="39">
        <v>2</v>
      </c>
      <c r="I71" s="65">
        <f>H71*G71</f>
        <v>5200</v>
      </c>
      <c r="J71" s="8"/>
      <c r="K71" s="13"/>
    </row>
    <row r="72" spans="1:11" x14ac:dyDescent="0.25">
      <c r="A72" s="30"/>
      <c r="B72" s="44">
        <v>60</v>
      </c>
      <c r="C72" s="14" t="s">
        <v>43</v>
      </c>
      <c r="D72" s="39">
        <v>177</v>
      </c>
      <c r="E72" s="39">
        <v>22.5</v>
      </c>
      <c r="F72" s="40">
        <f t="shared" si="1"/>
        <v>27.65625</v>
      </c>
      <c r="G72" s="39">
        <v>245</v>
      </c>
      <c r="H72" s="39">
        <v>1</v>
      </c>
      <c r="I72" s="65">
        <f t="shared" si="0"/>
        <v>6775.78125</v>
      </c>
      <c r="J72" s="56"/>
      <c r="K72" s="13"/>
    </row>
    <row r="73" spans="1:11" x14ac:dyDescent="0.25">
      <c r="A73" s="30"/>
      <c r="B73" s="44">
        <v>61</v>
      </c>
      <c r="C73" s="14" t="s">
        <v>44</v>
      </c>
      <c r="D73" s="39">
        <v>79</v>
      </c>
      <c r="E73" s="39">
        <v>30</v>
      </c>
      <c r="F73" s="40">
        <f t="shared" si="1"/>
        <v>16.458333333333332</v>
      </c>
      <c r="G73" s="39">
        <v>390</v>
      </c>
      <c r="H73" s="39">
        <v>1</v>
      </c>
      <c r="I73" s="65">
        <f t="shared" si="0"/>
        <v>6418.7499999999991</v>
      </c>
      <c r="J73" s="56"/>
      <c r="K73" s="13"/>
    </row>
    <row r="74" spans="1:11" x14ac:dyDescent="0.25">
      <c r="A74" s="30"/>
      <c r="B74" s="44">
        <v>62</v>
      </c>
      <c r="C74" s="14" t="s">
        <v>45</v>
      </c>
      <c r="D74" s="39">
        <v>77</v>
      </c>
      <c r="E74" s="39">
        <v>63</v>
      </c>
      <c r="F74" s="40">
        <f t="shared" si="1"/>
        <v>33.6875</v>
      </c>
      <c r="G74" s="39">
        <v>390</v>
      </c>
      <c r="H74" s="39">
        <v>1</v>
      </c>
      <c r="I74" s="65">
        <f t="shared" si="0"/>
        <v>13138.125</v>
      </c>
      <c r="J74" s="8"/>
      <c r="K74" s="13"/>
    </row>
    <row r="75" spans="1:11" x14ac:dyDescent="0.25">
      <c r="A75" s="30"/>
      <c r="B75" s="44">
        <v>63</v>
      </c>
      <c r="C75" s="14" t="s">
        <v>46</v>
      </c>
      <c r="D75" s="39">
        <v>31</v>
      </c>
      <c r="E75" s="39">
        <v>62</v>
      </c>
      <c r="F75" s="40">
        <f t="shared" si="1"/>
        <v>13.347222222222221</v>
      </c>
      <c r="G75" s="39">
        <v>190</v>
      </c>
      <c r="H75" s="39">
        <v>1</v>
      </c>
      <c r="I75" s="65">
        <f t="shared" si="0"/>
        <v>2535.9722222222222</v>
      </c>
      <c r="J75" s="8"/>
      <c r="K75" s="13"/>
    </row>
    <row r="76" spans="1:11" x14ac:dyDescent="0.25">
      <c r="A76" s="30"/>
      <c r="B76" s="44">
        <v>64</v>
      </c>
      <c r="C76" s="14" t="s">
        <v>47</v>
      </c>
      <c r="D76" s="39">
        <v>46</v>
      </c>
      <c r="E76" s="39">
        <v>22</v>
      </c>
      <c r="F76" s="40">
        <f t="shared" si="1"/>
        <v>7.0277777777777777</v>
      </c>
      <c r="G76" s="39">
        <v>390</v>
      </c>
      <c r="H76" s="39">
        <v>1</v>
      </c>
      <c r="I76" s="65">
        <f t="shared" ref="I76:I126" si="2">H76*G76*F76</f>
        <v>2740.8333333333335</v>
      </c>
      <c r="J76" s="8"/>
      <c r="K76" s="13"/>
    </row>
    <row r="77" spans="1:11" x14ac:dyDescent="0.25">
      <c r="A77" s="30"/>
      <c r="B77" s="44"/>
      <c r="C77" s="14"/>
      <c r="D77" s="39"/>
      <c r="E77" s="39"/>
      <c r="F77" s="40"/>
      <c r="G77" s="39"/>
      <c r="H77" s="39"/>
      <c r="I77" s="65"/>
      <c r="J77" s="8"/>
      <c r="K77" s="13"/>
    </row>
    <row r="78" spans="1:11" x14ac:dyDescent="0.25">
      <c r="A78" s="30"/>
      <c r="B78" s="43" t="s">
        <v>16</v>
      </c>
      <c r="C78" s="29" t="s">
        <v>48</v>
      </c>
      <c r="D78" s="39"/>
      <c r="E78" s="39"/>
      <c r="F78" s="40"/>
      <c r="G78" s="39"/>
      <c r="H78" s="39"/>
      <c r="I78" s="65"/>
      <c r="J78" s="8"/>
      <c r="K78" s="13"/>
    </row>
    <row r="79" spans="1:11" x14ac:dyDescent="0.25">
      <c r="A79" s="30"/>
      <c r="B79" s="44">
        <v>65</v>
      </c>
      <c r="C79" s="14" t="s">
        <v>49</v>
      </c>
      <c r="D79" s="39">
        <v>79.5</v>
      </c>
      <c r="E79" s="39">
        <v>102</v>
      </c>
      <c r="F79" s="40">
        <f t="shared" ref="F79:F126" si="3">E79*D79/144</f>
        <v>56.3125</v>
      </c>
      <c r="G79" s="39">
        <v>390</v>
      </c>
      <c r="H79" s="39">
        <v>1</v>
      </c>
      <c r="I79" s="65">
        <f t="shared" si="2"/>
        <v>21961.875</v>
      </c>
      <c r="J79" s="8"/>
      <c r="K79" s="13"/>
    </row>
    <row r="80" spans="1:11" x14ac:dyDescent="0.25">
      <c r="A80" s="30"/>
      <c r="B80" s="44">
        <v>66</v>
      </c>
      <c r="C80" s="14" t="s">
        <v>50</v>
      </c>
      <c r="D80" s="39"/>
      <c r="E80" s="39"/>
      <c r="F80" s="40">
        <f t="shared" si="3"/>
        <v>0</v>
      </c>
      <c r="G80" s="39"/>
      <c r="H80" s="39">
        <v>1</v>
      </c>
      <c r="I80" s="65">
        <v>9000</v>
      </c>
      <c r="J80" s="8"/>
      <c r="K80" s="13"/>
    </row>
    <row r="81" spans="1:11" x14ac:dyDescent="0.25">
      <c r="A81" s="30"/>
      <c r="B81" s="44">
        <v>67</v>
      </c>
      <c r="C81" s="14" t="s">
        <v>117</v>
      </c>
      <c r="D81" s="39"/>
      <c r="E81" s="39"/>
      <c r="F81" s="40">
        <f t="shared" si="3"/>
        <v>0</v>
      </c>
      <c r="G81" s="39">
        <v>2600</v>
      </c>
      <c r="H81" s="39">
        <v>1</v>
      </c>
      <c r="I81" s="65">
        <f>H81*G81</f>
        <v>2600</v>
      </c>
      <c r="J81" s="56"/>
      <c r="K81" s="13"/>
    </row>
    <row r="82" spans="1:11" x14ac:dyDescent="0.25">
      <c r="A82" s="30"/>
      <c r="B82" s="44">
        <v>68</v>
      </c>
      <c r="C82" s="14" t="s">
        <v>51</v>
      </c>
      <c r="D82" s="39">
        <v>36</v>
      </c>
      <c r="E82" s="39">
        <v>72</v>
      </c>
      <c r="F82" s="40">
        <f t="shared" si="3"/>
        <v>18</v>
      </c>
      <c r="G82" s="39">
        <v>245</v>
      </c>
      <c r="H82" s="39">
        <v>1</v>
      </c>
      <c r="I82" s="65">
        <f t="shared" si="2"/>
        <v>4410</v>
      </c>
      <c r="J82" s="8"/>
      <c r="K82" s="13"/>
    </row>
    <row r="83" spans="1:11" x14ac:dyDescent="0.25">
      <c r="A83" s="30"/>
      <c r="B83" s="44">
        <v>69</v>
      </c>
      <c r="C83" s="14" t="s">
        <v>125</v>
      </c>
      <c r="D83" s="39">
        <v>127.5</v>
      </c>
      <c r="E83" s="39">
        <v>92</v>
      </c>
      <c r="F83" s="40">
        <f t="shared" si="3"/>
        <v>81.458333333333329</v>
      </c>
      <c r="G83" s="39">
        <v>245</v>
      </c>
      <c r="H83" s="39">
        <v>1</v>
      </c>
      <c r="I83" s="65">
        <f t="shared" si="2"/>
        <v>19957.291666666664</v>
      </c>
      <c r="J83" s="8"/>
      <c r="K83" s="13"/>
    </row>
    <row r="84" spans="1:11" x14ac:dyDescent="0.25">
      <c r="A84" s="30"/>
      <c r="B84" s="44">
        <v>70</v>
      </c>
      <c r="C84" s="14" t="s">
        <v>53</v>
      </c>
      <c r="D84" s="39">
        <v>20.5</v>
      </c>
      <c r="E84" s="39">
        <v>120</v>
      </c>
      <c r="F84" s="40">
        <f t="shared" si="3"/>
        <v>17.083333333333332</v>
      </c>
      <c r="G84" s="39">
        <v>190</v>
      </c>
      <c r="H84" s="39">
        <v>1</v>
      </c>
      <c r="I84" s="65">
        <f t="shared" si="2"/>
        <v>3245.833333333333</v>
      </c>
      <c r="J84" s="8"/>
      <c r="K84" s="13"/>
    </row>
    <row r="85" spans="1:11" s="11" customFormat="1" x14ac:dyDescent="0.25">
      <c r="A85" s="30"/>
      <c r="B85" s="44">
        <v>71</v>
      </c>
      <c r="C85" s="14" t="s">
        <v>54</v>
      </c>
      <c r="D85" s="39"/>
      <c r="E85" s="39"/>
      <c r="F85" s="40">
        <f t="shared" si="3"/>
        <v>0</v>
      </c>
      <c r="G85" s="39">
        <v>2100</v>
      </c>
      <c r="H85" s="39">
        <v>1</v>
      </c>
      <c r="I85" s="65">
        <f>G85*H85</f>
        <v>2100</v>
      </c>
      <c r="J85" s="12"/>
    </row>
    <row r="86" spans="1:11" x14ac:dyDescent="0.25">
      <c r="A86" s="30"/>
      <c r="B86" s="44">
        <v>72</v>
      </c>
      <c r="C86" s="14" t="s">
        <v>55</v>
      </c>
      <c r="D86" s="39">
        <v>123</v>
      </c>
      <c r="E86" s="39">
        <v>89</v>
      </c>
      <c r="F86" s="40">
        <f t="shared" si="3"/>
        <v>76.020833333333329</v>
      </c>
      <c r="G86" s="39">
        <v>240</v>
      </c>
      <c r="H86" s="39">
        <v>1</v>
      </c>
      <c r="I86" s="65">
        <f t="shared" si="2"/>
        <v>18245</v>
      </c>
      <c r="J86" s="8"/>
      <c r="K86" s="13"/>
    </row>
    <row r="87" spans="1:11" x14ac:dyDescent="0.25">
      <c r="A87" s="30"/>
      <c r="B87" s="44">
        <v>73</v>
      </c>
      <c r="C87" s="14" t="s">
        <v>47</v>
      </c>
      <c r="D87" s="39">
        <v>27.5</v>
      </c>
      <c r="E87" s="39">
        <v>22</v>
      </c>
      <c r="F87" s="40">
        <f t="shared" si="3"/>
        <v>4.2013888888888893</v>
      </c>
      <c r="G87" s="39">
        <v>390</v>
      </c>
      <c r="H87" s="39">
        <v>1</v>
      </c>
      <c r="I87" s="65">
        <f t="shared" si="2"/>
        <v>1638.5416666666667</v>
      </c>
      <c r="J87" s="56"/>
      <c r="K87" s="13"/>
    </row>
    <row r="88" spans="1:11" x14ac:dyDescent="0.25">
      <c r="A88" s="30"/>
      <c r="B88" s="44">
        <v>74</v>
      </c>
      <c r="C88" s="14" t="s">
        <v>120</v>
      </c>
      <c r="D88" s="39"/>
      <c r="E88" s="39"/>
      <c r="F88" s="40"/>
      <c r="G88" s="39">
        <v>1600</v>
      </c>
      <c r="H88" s="39">
        <v>2</v>
      </c>
      <c r="I88" s="65">
        <f>H88*G88</f>
        <v>3200</v>
      </c>
      <c r="J88" s="56"/>
      <c r="K88" s="13"/>
    </row>
    <row r="89" spans="1:11" x14ac:dyDescent="0.25">
      <c r="A89" s="30"/>
      <c r="B89" s="44"/>
      <c r="C89" s="14"/>
      <c r="D89" s="39"/>
      <c r="E89" s="39"/>
      <c r="F89" s="40"/>
      <c r="G89" s="39"/>
      <c r="H89" s="39"/>
      <c r="I89" s="65"/>
      <c r="J89" s="8"/>
      <c r="K89" s="13"/>
    </row>
    <row r="90" spans="1:11" x14ac:dyDescent="0.25">
      <c r="A90" s="30"/>
      <c r="B90" s="43" t="s">
        <v>17</v>
      </c>
      <c r="C90" s="29" t="s">
        <v>56</v>
      </c>
      <c r="D90" s="39"/>
      <c r="E90" s="39"/>
      <c r="F90" s="40"/>
      <c r="G90" s="39"/>
      <c r="H90" s="39"/>
      <c r="I90" s="65"/>
      <c r="J90" s="8"/>
      <c r="K90" s="13"/>
    </row>
    <row r="91" spans="1:11" x14ac:dyDescent="0.25">
      <c r="A91" s="30"/>
      <c r="B91" s="44">
        <v>75</v>
      </c>
      <c r="C91" s="14" t="s">
        <v>57</v>
      </c>
      <c r="D91" s="39">
        <v>82</v>
      </c>
      <c r="E91" s="39">
        <v>101</v>
      </c>
      <c r="F91" s="40">
        <f t="shared" si="3"/>
        <v>57.513888888888886</v>
      </c>
      <c r="G91" s="39">
        <v>320</v>
      </c>
      <c r="H91" s="39">
        <v>1</v>
      </c>
      <c r="I91" s="65">
        <f t="shared" si="2"/>
        <v>18404.444444444445</v>
      </c>
      <c r="J91" s="8"/>
      <c r="K91" s="13"/>
    </row>
    <row r="92" spans="1:11" x14ac:dyDescent="0.25">
      <c r="A92" s="30"/>
      <c r="B92" s="44">
        <v>76</v>
      </c>
      <c r="C92" s="14" t="s">
        <v>57</v>
      </c>
      <c r="D92" s="39">
        <v>116</v>
      </c>
      <c r="E92" s="39">
        <v>101</v>
      </c>
      <c r="F92" s="40">
        <f t="shared" si="3"/>
        <v>81.361111111111114</v>
      </c>
      <c r="G92" s="39">
        <v>320</v>
      </c>
      <c r="H92" s="39">
        <v>1</v>
      </c>
      <c r="I92" s="65">
        <f t="shared" si="2"/>
        <v>26035.555555555555</v>
      </c>
      <c r="J92" s="8"/>
      <c r="K92" s="13"/>
    </row>
    <row r="93" spans="1:11" x14ac:dyDescent="0.25">
      <c r="A93" s="30"/>
      <c r="B93" s="44">
        <v>77</v>
      </c>
      <c r="C93" s="14" t="s">
        <v>58</v>
      </c>
      <c r="D93" s="39">
        <v>44.5</v>
      </c>
      <c r="E93" s="39">
        <v>101</v>
      </c>
      <c r="F93" s="40">
        <f t="shared" si="3"/>
        <v>31.211805555555557</v>
      </c>
      <c r="G93" s="39">
        <v>245</v>
      </c>
      <c r="H93" s="39">
        <v>1</v>
      </c>
      <c r="I93" s="65">
        <f t="shared" si="2"/>
        <v>7646.8923611111113</v>
      </c>
      <c r="J93" s="8"/>
      <c r="K93" s="13"/>
    </row>
    <row r="94" spans="1:11" x14ac:dyDescent="0.25">
      <c r="A94" s="30"/>
      <c r="B94" s="44">
        <v>78</v>
      </c>
      <c r="C94" s="14" t="s">
        <v>59</v>
      </c>
      <c r="D94" s="39">
        <v>13.5</v>
      </c>
      <c r="E94" s="39">
        <v>69</v>
      </c>
      <c r="F94" s="40">
        <f t="shared" si="3"/>
        <v>6.46875</v>
      </c>
      <c r="G94" s="39">
        <v>245</v>
      </c>
      <c r="H94" s="39">
        <v>1</v>
      </c>
      <c r="I94" s="65">
        <f t="shared" si="2"/>
        <v>1584.84375</v>
      </c>
      <c r="J94" s="8"/>
      <c r="K94" s="13"/>
    </row>
    <row r="95" spans="1:11" x14ac:dyDescent="0.25">
      <c r="A95" s="30"/>
      <c r="B95" s="44"/>
      <c r="C95" s="14"/>
      <c r="D95" s="39"/>
      <c r="E95" s="39"/>
      <c r="F95" s="40"/>
      <c r="G95" s="39"/>
      <c r="H95" s="39"/>
      <c r="I95" s="65"/>
      <c r="J95" s="8"/>
      <c r="K95" s="13"/>
    </row>
    <row r="96" spans="1:11" x14ac:dyDescent="0.25">
      <c r="A96" s="30"/>
      <c r="B96" s="44"/>
      <c r="C96" s="29" t="s">
        <v>60</v>
      </c>
      <c r="D96" s="39"/>
      <c r="E96" s="39"/>
      <c r="F96" s="40"/>
      <c r="G96" s="39"/>
      <c r="H96" s="39"/>
      <c r="I96" s="65"/>
      <c r="J96" s="8"/>
      <c r="K96" s="13"/>
    </row>
    <row r="97" spans="1:11" x14ac:dyDescent="0.25">
      <c r="A97" s="30"/>
      <c r="B97" s="44">
        <v>79</v>
      </c>
      <c r="C97" s="14" t="s">
        <v>61</v>
      </c>
      <c r="D97" s="39"/>
      <c r="E97" s="39"/>
      <c r="F97" s="40">
        <f t="shared" si="3"/>
        <v>0</v>
      </c>
      <c r="G97" s="39"/>
      <c r="H97" s="39">
        <v>1</v>
      </c>
      <c r="I97" s="65">
        <v>9000</v>
      </c>
      <c r="J97" s="8"/>
      <c r="K97" s="13"/>
    </row>
    <row r="98" spans="1:11" x14ac:dyDescent="0.25">
      <c r="A98" s="30"/>
      <c r="B98" s="44">
        <v>80</v>
      </c>
      <c r="C98" s="14" t="s">
        <v>62</v>
      </c>
      <c r="D98" s="39">
        <v>37</v>
      </c>
      <c r="E98" s="39">
        <v>86</v>
      </c>
      <c r="F98" s="40">
        <f t="shared" si="3"/>
        <v>22.097222222222221</v>
      </c>
      <c r="G98" s="39">
        <v>190</v>
      </c>
      <c r="H98" s="39">
        <v>1</v>
      </c>
      <c r="I98" s="65">
        <f t="shared" si="2"/>
        <v>4198.4722222222217</v>
      </c>
      <c r="J98" s="8"/>
      <c r="K98" s="13"/>
    </row>
    <row r="99" spans="1:11" x14ac:dyDescent="0.25">
      <c r="A99" s="30"/>
      <c r="B99" s="44">
        <v>81</v>
      </c>
      <c r="C99" s="14" t="s">
        <v>63</v>
      </c>
      <c r="D99" s="39">
        <v>59.6</v>
      </c>
      <c r="E99" s="39">
        <v>102</v>
      </c>
      <c r="F99" s="40">
        <f t="shared" si="3"/>
        <v>42.216666666666669</v>
      </c>
      <c r="G99" s="39">
        <v>190</v>
      </c>
      <c r="H99" s="39">
        <v>1</v>
      </c>
      <c r="I99" s="65">
        <f t="shared" si="2"/>
        <v>8021.166666666667</v>
      </c>
      <c r="J99" s="8"/>
      <c r="K99" s="13"/>
    </row>
    <row r="100" spans="1:11" x14ac:dyDescent="0.25">
      <c r="A100" s="30"/>
      <c r="B100" s="44">
        <v>82</v>
      </c>
      <c r="C100" s="14" t="s">
        <v>64</v>
      </c>
      <c r="D100" s="39">
        <f>31+40.5</f>
        <v>71.5</v>
      </c>
      <c r="E100" s="39">
        <v>102</v>
      </c>
      <c r="F100" s="40">
        <f t="shared" si="3"/>
        <v>50.645833333333336</v>
      </c>
      <c r="G100" s="39">
        <v>190</v>
      </c>
      <c r="H100" s="39">
        <v>1</v>
      </c>
      <c r="I100" s="65">
        <f t="shared" si="2"/>
        <v>9622.7083333333339</v>
      </c>
      <c r="J100" s="8"/>
      <c r="K100" s="13"/>
    </row>
    <row r="101" spans="1:11" x14ac:dyDescent="0.25">
      <c r="A101" s="30"/>
      <c r="B101" s="44">
        <v>83</v>
      </c>
      <c r="C101" s="14" t="s">
        <v>65</v>
      </c>
      <c r="D101" s="39">
        <v>52</v>
      </c>
      <c r="E101" s="39">
        <v>102</v>
      </c>
      <c r="F101" s="40">
        <f t="shared" si="3"/>
        <v>36.833333333333336</v>
      </c>
      <c r="G101" s="39">
        <v>190</v>
      </c>
      <c r="H101" s="39">
        <v>1</v>
      </c>
      <c r="I101" s="65">
        <f t="shared" si="2"/>
        <v>6998.3333333333339</v>
      </c>
      <c r="J101" s="8"/>
      <c r="K101" s="13"/>
    </row>
    <row r="102" spans="1:11" x14ac:dyDescent="0.25">
      <c r="A102" s="30"/>
      <c r="B102" s="44">
        <v>84</v>
      </c>
      <c r="C102" s="14" t="s">
        <v>83</v>
      </c>
      <c r="D102" s="39">
        <v>50</v>
      </c>
      <c r="E102" s="39">
        <v>102</v>
      </c>
      <c r="F102" s="40">
        <f t="shared" si="3"/>
        <v>35.416666666666664</v>
      </c>
      <c r="G102" s="39">
        <v>190</v>
      </c>
      <c r="H102" s="39">
        <v>1</v>
      </c>
      <c r="I102" s="65">
        <f t="shared" si="2"/>
        <v>6729.1666666666661</v>
      </c>
      <c r="J102" s="8"/>
      <c r="K102" s="13"/>
    </row>
    <row r="103" spans="1:11" x14ac:dyDescent="0.25">
      <c r="A103" s="30"/>
      <c r="B103" s="44">
        <v>85</v>
      </c>
      <c r="C103" s="14" t="s">
        <v>66</v>
      </c>
      <c r="D103" s="39">
        <v>16</v>
      </c>
      <c r="E103" s="39">
        <v>90</v>
      </c>
      <c r="F103" s="40">
        <f t="shared" si="3"/>
        <v>10</v>
      </c>
      <c r="G103" s="39">
        <v>190</v>
      </c>
      <c r="H103" s="39">
        <v>1</v>
      </c>
      <c r="I103" s="65">
        <f t="shared" si="2"/>
        <v>1900</v>
      </c>
      <c r="J103" s="8"/>
      <c r="K103" s="13"/>
    </row>
    <row r="104" spans="1:11" x14ac:dyDescent="0.25">
      <c r="A104" s="30"/>
      <c r="B104" s="44">
        <v>86</v>
      </c>
      <c r="C104" s="14" t="s">
        <v>67</v>
      </c>
      <c r="D104" s="39">
        <v>17</v>
      </c>
      <c r="E104" s="39">
        <v>89</v>
      </c>
      <c r="F104" s="40">
        <f t="shared" si="3"/>
        <v>10.506944444444445</v>
      </c>
      <c r="G104" s="39">
        <v>390</v>
      </c>
      <c r="H104" s="39">
        <v>2</v>
      </c>
      <c r="I104" s="65">
        <f t="shared" si="2"/>
        <v>8195.4166666666661</v>
      </c>
      <c r="J104" s="8"/>
      <c r="K104" s="13"/>
    </row>
    <row r="105" spans="1:11" s="11" customFormat="1" x14ac:dyDescent="0.25">
      <c r="A105" s="30"/>
      <c r="B105" s="44">
        <v>87</v>
      </c>
      <c r="C105" s="14" t="s">
        <v>36</v>
      </c>
      <c r="D105" s="39">
        <v>36</v>
      </c>
      <c r="E105" s="39">
        <v>112</v>
      </c>
      <c r="F105" s="40">
        <f t="shared" si="3"/>
        <v>28</v>
      </c>
      <c r="G105" s="39">
        <v>245</v>
      </c>
      <c r="H105" s="39">
        <v>1</v>
      </c>
      <c r="I105" s="65">
        <f t="shared" si="2"/>
        <v>6860</v>
      </c>
      <c r="J105" s="12"/>
    </row>
    <row r="106" spans="1:11" x14ac:dyDescent="0.25">
      <c r="A106" s="30"/>
      <c r="B106" s="44">
        <v>88</v>
      </c>
      <c r="C106" s="14" t="s">
        <v>68</v>
      </c>
      <c r="D106" s="39">
        <v>119</v>
      </c>
      <c r="E106" s="39">
        <v>89</v>
      </c>
      <c r="F106" s="40">
        <f t="shared" si="3"/>
        <v>73.548611111111114</v>
      </c>
      <c r="G106" s="39">
        <v>240</v>
      </c>
      <c r="H106" s="39">
        <v>1</v>
      </c>
      <c r="I106" s="65">
        <f t="shared" si="2"/>
        <v>17651.666666666668</v>
      </c>
      <c r="J106" s="8"/>
      <c r="K106" s="13"/>
    </row>
    <row r="107" spans="1:11" x14ac:dyDescent="0.25">
      <c r="A107" s="30"/>
      <c r="B107" s="44">
        <v>89</v>
      </c>
      <c r="C107" s="14" t="s">
        <v>118</v>
      </c>
      <c r="D107" s="39">
        <v>23.5</v>
      </c>
      <c r="E107" s="39">
        <v>150</v>
      </c>
      <c r="F107" s="40">
        <f t="shared" si="3"/>
        <v>24.479166666666668</v>
      </c>
      <c r="G107" s="39">
        <v>190</v>
      </c>
      <c r="H107" s="39">
        <v>1</v>
      </c>
      <c r="I107" s="65">
        <f t="shared" si="2"/>
        <v>4651.041666666667</v>
      </c>
      <c r="J107" s="8"/>
      <c r="K107" s="13"/>
    </row>
    <row r="108" spans="1:11" x14ac:dyDescent="0.25">
      <c r="A108" s="30"/>
      <c r="B108" s="44">
        <v>90</v>
      </c>
      <c r="C108" s="14" t="s">
        <v>69</v>
      </c>
      <c r="D108" s="39">
        <v>25</v>
      </c>
      <c r="E108" s="39">
        <v>88</v>
      </c>
      <c r="F108" s="40">
        <f t="shared" si="3"/>
        <v>15.277777777777779</v>
      </c>
      <c r="G108" s="39">
        <v>190</v>
      </c>
      <c r="H108" s="39">
        <v>1</v>
      </c>
      <c r="I108" s="65">
        <f t="shared" si="2"/>
        <v>2902.7777777777778</v>
      </c>
      <c r="J108" s="8"/>
      <c r="K108" s="13"/>
    </row>
    <row r="109" spans="1:11" x14ac:dyDescent="0.25">
      <c r="A109" s="30"/>
      <c r="B109" s="44"/>
      <c r="C109" s="14"/>
      <c r="D109" s="39"/>
      <c r="E109" s="39"/>
      <c r="F109" s="40"/>
      <c r="G109" s="39"/>
      <c r="H109" s="39"/>
      <c r="I109" s="65"/>
      <c r="J109" s="8"/>
      <c r="K109" s="13"/>
    </row>
    <row r="110" spans="1:11" x14ac:dyDescent="0.25">
      <c r="A110" s="30"/>
      <c r="B110" s="43" t="s">
        <v>18</v>
      </c>
      <c r="C110" s="29" t="s">
        <v>70</v>
      </c>
      <c r="D110" s="39"/>
      <c r="E110" s="39"/>
      <c r="F110" s="40"/>
      <c r="G110" s="39"/>
      <c r="H110" s="39"/>
      <c r="I110" s="65"/>
      <c r="J110" s="8"/>
      <c r="K110" s="13"/>
    </row>
    <row r="111" spans="1:11" s="11" customFormat="1" x14ac:dyDescent="0.25">
      <c r="A111" s="30"/>
      <c r="B111" s="44">
        <v>91</v>
      </c>
      <c r="C111" s="14" t="s">
        <v>71</v>
      </c>
      <c r="D111" s="39">
        <v>186</v>
      </c>
      <c r="E111" s="39">
        <v>103</v>
      </c>
      <c r="F111" s="40">
        <f t="shared" si="3"/>
        <v>133.04166666666666</v>
      </c>
      <c r="G111" s="39">
        <v>245</v>
      </c>
      <c r="H111" s="39">
        <v>1</v>
      </c>
      <c r="I111" s="65">
        <f t="shared" si="2"/>
        <v>32595.208333333332</v>
      </c>
      <c r="J111" s="12"/>
    </row>
    <row r="112" spans="1:11" s="11" customFormat="1" x14ac:dyDescent="0.25">
      <c r="A112" s="30"/>
      <c r="B112" s="44">
        <v>92</v>
      </c>
      <c r="C112" s="14" t="s">
        <v>72</v>
      </c>
      <c r="D112" s="39">
        <v>30</v>
      </c>
      <c r="E112" s="39">
        <v>103</v>
      </c>
      <c r="F112" s="40">
        <f t="shared" si="3"/>
        <v>21.458333333333332</v>
      </c>
      <c r="G112" s="39">
        <v>390</v>
      </c>
      <c r="H112" s="39">
        <v>1</v>
      </c>
      <c r="I112" s="65">
        <f t="shared" si="2"/>
        <v>8368.75</v>
      </c>
      <c r="J112" s="12"/>
    </row>
    <row r="113" spans="1:15" s="11" customFormat="1" x14ac:dyDescent="0.25">
      <c r="A113" s="30"/>
      <c r="B113" s="44">
        <v>93</v>
      </c>
      <c r="C113" s="23" t="s">
        <v>73</v>
      </c>
      <c r="D113" s="23">
        <v>30</v>
      </c>
      <c r="E113" s="23">
        <v>87</v>
      </c>
      <c r="F113" s="40">
        <f t="shared" si="3"/>
        <v>18.125</v>
      </c>
      <c r="G113" s="39">
        <v>190</v>
      </c>
      <c r="H113" s="39">
        <v>1</v>
      </c>
      <c r="I113" s="65">
        <f t="shared" si="2"/>
        <v>3443.75</v>
      </c>
      <c r="J113" s="55"/>
    </row>
    <row r="114" spans="1:15" s="11" customFormat="1" ht="17.25" customHeight="1" x14ac:dyDescent="0.25">
      <c r="A114" s="30"/>
      <c r="B114" s="44">
        <v>94</v>
      </c>
      <c r="C114" s="23" t="s">
        <v>74</v>
      </c>
      <c r="D114" s="23">
        <v>30</v>
      </c>
      <c r="E114" s="23">
        <v>87.5</v>
      </c>
      <c r="F114" s="40">
        <f t="shared" si="3"/>
        <v>18.229166666666668</v>
      </c>
      <c r="G114" s="39">
        <v>390</v>
      </c>
      <c r="H114" s="39">
        <v>1</v>
      </c>
      <c r="I114" s="65">
        <f t="shared" si="2"/>
        <v>7109.3750000000009</v>
      </c>
      <c r="J114" s="55"/>
    </row>
    <row r="115" spans="1:15" s="11" customFormat="1" ht="17.25" customHeight="1" x14ac:dyDescent="0.25">
      <c r="A115" s="30"/>
      <c r="B115" s="44">
        <v>95</v>
      </c>
      <c r="C115" s="23" t="s">
        <v>81</v>
      </c>
      <c r="D115" s="23">
        <v>24</v>
      </c>
      <c r="E115" s="23">
        <v>23</v>
      </c>
      <c r="F115" s="40">
        <f t="shared" si="3"/>
        <v>3.8333333333333335</v>
      </c>
      <c r="G115" s="39">
        <v>390</v>
      </c>
      <c r="H115" s="39">
        <v>1</v>
      </c>
      <c r="I115" s="65">
        <f t="shared" si="2"/>
        <v>1495</v>
      </c>
      <c r="J115" s="55"/>
    </row>
    <row r="116" spans="1:15" s="11" customFormat="1" x14ac:dyDescent="0.25">
      <c r="A116" s="30"/>
      <c r="B116" s="44">
        <v>96</v>
      </c>
      <c r="C116" s="23" t="s">
        <v>43</v>
      </c>
      <c r="D116" s="23">
        <v>21</v>
      </c>
      <c r="E116" s="23">
        <v>143</v>
      </c>
      <c r="F116" s="40">
        <f t="shared" si="3"/>
        <v>20.854166666666668</v>
      </c>
      <c r="G116" s="39">
        <v>245</v>
      </c>
      <c r="H116" s="39">
        <v>1</v>
      </c>
      <c r="I116" s="65">
        <f t="shared" si="2"/>
        <v>5109.2708333333339</v>
      </c>
      <c r="J116" s="55"/>
    </row>
    <row r="117" spans="1:15" s="11" customFormat="1" x14ac:dyDescent="0.25">
      <c r="A117" s="30"/>
      <c r="B117" s="44">
        <v>97</v>
      </c>
      <c r="C117" s="23" t="s">
        <v>43</v>
      </c>
      <c r="D117" s="23">
        <v>21</v>
      </c>
      <c r="E117" s="23">
        <v>119</v>
      </c>
      <c r="F117" s="40">
        <f t="shared" si="3"/>
        <v>17.354166666666668</v>
      </c>
      <c r="G117" s="39">
        <v>245</v>
      </c>
      <c r="H117" s="39">
        <v>1</v>
      </c>
      <c r="I117" s="65">
        <f t="shared" si="2"/>
        <v>4251.7708333333339</v>
      </c>
      <c r="J117" s="55"/>
    </row>
    <row r="118" spans="1:15" s="11" customFormat="1" x14ac:dyDescent="0.25">
      <c r="A118" s="30"/>
      <c r="B118" s="44">
        <v>98</v>
      </c>
      <c r="C118" s="14" t="s">
        <v>75</v>
      </c>
      <c r="D118" s="39">
        <v>42.5</v>
      </c>
      <c r="E118" s="39">
        <v>100</v>
      </c>
      <c r="F118" s="40">
        <f t="shared" si="3"/>
        <v>29.513888888888889</v>
      </c>
      <c r="G118" s="39">
        <v>290</v>
      </c>
      <c r="H118" s="39">
        <v>1</v>
      </c>
      <c r="I118" s="65">
        <f t="shared" si="2"/>
        <v>8559.0277777777774</v>
      </c>
      <c r="J118" s="12"/>
    </row>
    <row r="119" spans="1:15" x14ac:dyDescent="0.25">
      <c r="A119" s="30"/>
      <c r="B119" s="44">
        <v>99</v>
      </c>
      <c r="C119" s="14" t="s">
        <v>76</v>
      </c>
      <c r="D119" s="39">
        <v>115</v>
      </c>
      <c r="E119" s="39">
        <v>90</v>
      </c>
      <c r="F119" s="40">
        <f t="shared" si="3"/>
        <v>71.875</v>
      </c>
      <c r="G119" s="39">
        <v>250</v>
      </c>
      <c r="H119" s="39">
        <v>1</v>
      </c>
      <c r="I119" s="65">
        <f t="shared" si="2"/>
        <v>17968.75</v>
      </c>
      <c r="J119" s="8"/>
      <c r="K119" s="13"/>
    </row>
    <row r="120" spans="1:15" x14ac:dyDescent="0.25">
      <c r="A120" s="22"/>
      <c r="B120" s="44">
        <v>100</v>
      </c>
      <c r="C120" s="23" t="s">
        <v>47</v>
      </c>
      <c r="D120" s="39">
        <v>46</v>
      </c>
      <c r="E120" s="39">
        <v>16</v>
      </c>
      <c r="F120" s="40">
        <f t="shared" si="3"/>
        <v>5.1111111111111107</v>
      </c>
      <c r="G120" s="39">
        <v>390</v>
      </c>
      <c r="H120" s="39">
        <v>1</v>
      </c>
      <c r="I120" s="65">
        <f t="shared" si="2"/>
        <v>1993.3333333333333</v>
      </c>
      <c r="J120" s="8"/>
      <c r="K120" s="11"/>
      <c r="L120" s="11"/>
      <c r="M120" s="11"/>
      <c r="N120" s="11"/>
      <c r="O120" s="11"/>
    </row>
    <row r="121" spans="1:15" x14ac:dyDescent="0.25">
      <c r="A121" s="22"/>
      <c r="B121" s="44">
        <v>101</v>
      </c>
      <c r="C121" s="23" t="s">
        <v>47</v>
      </c>
      <c r="D121" s="39">
        <v>46</v>
      </c>
      <c r="E121" s="39">
        <v>23</v>
      </c>
      <c r="F121" s="40">
        <f t="shared" si="3"/>
        <v>7.3472222222222223</v>
      </c>
      <c r="G121" s="39">
        <v>390</v>
      </c>
      <c r="H121" s="39">
        <v>1</v>
      </c>
      <c r="I121" s="65">
        <f t="shared" si="2"/>
        <v>2865.4166666666665</v>
      </c>
      <c r="J121" s="8"/>
      <c r="K121" s="11"/>
      <c r="L121" s="11"/>
      <c r="M121" s="11"/>
      <c r="N121" s="11"/>
      <c r="O121" s="11"/>
    </row>
    <row r="122" spans="1:15" x14ac:dyDescent="0.25">
      <c r="A122" s="22"/>
      <c r="B122" s="44">
        <v>102</v>
      </c>
      <c r="C122" s="23" t="s">
        <v>47</v>
      </c>
      <c r="D122" s="39">
        <v>28</v>
      </c>
      <c r="E122" s="39">
        <v>23</v>
      </c>
      <c r="F122" s="40">
        <f t="shared" si="3"/>
        <v>4.4722222222222223</v>
      </c>
      <c r="G122" s="39">
        <v>390</v>
      </c>
      <c r="H122" s="39">
        <v>1</v>
      </c>
      <c r="I122" s="65">
        <f t="shared" si="2"/>
        <v>1744.1666666666667</v>
      </c>
      <c r="J122" s="8"/>
      <c r="K122" s="11"/>
      <c r="L122" s="11"/>
      <c r="M122" s="11"/>
      <c r="N122" s="11"/>
      <c r="O122" s="11"/>
    </row>
    <row r="123" spans="1:15" x14ac:dyDescent="0.25">
      <c r="A123" s="22"/>
      <c r="B123" s="44">
        <v>103</v>
      </c>
      <c r="C123" s="23" t="s">
        <v>119</v>
      </c>
      <c r="D123" s="39">
        <v>46</v>
      </c>
      <c r="E123" s="39">
        <v>62</v>
      </c>
      <c r="F123" s="40">
        <f t="shared" si="3"/>
        <v>19.805555555555557</v>
      </c>
      <c r="G123" s="39">
        <v>190</v>
      </c>
      <c r="H123" s="39">
        <v>1</v>
      </c>
      <c r="I123" s="65">
        <f t="shared" si="2"/>
        <v>3763.0555555555557</v>
      </c>
      <c r="J123" s="8"/>
      <c r="K123" s="11"/>
      <c r="L123" s="11"/>
      <c r="M123" s="11"/>
      <c r="N123" s="11"/>
      <c r="O123" s="11"/>
    </row>
    <row r="124" spans="1:15" s="11" customFormat="1" x14ac:dyDescent="0.25">
      <c r="A124" s="22"/>
      <c r="B124" s="44">
        <v>104</v>
      </c>
      <c r="C124" s="23" t="s">
        <v>77</v>
      </c>
      <c r="D124" s="23">
        <v>60</v>
      </c>
      <c r="E124" s="23">
        <v>21</v>
      </c>
      <c r="F124" s="40">
        <f t="shared" si="3"/>
        <v>8.75</v>
      </c>
      <c r="G124" s="39">
        <v>190</v>
      </c>
      <c r="H124" s="39">
        <v>1</v>
      </c>
      <c r="I124" s="65">
        <f t="shared" si="2"/>
        <v>1662.5</v>
      </c>
      <c r="J124" s="12"/>
    </row>
    <row r="125" spans="1:15" s="11" customFormat="1" x14ac:dyDescent="0.25">
      <c r="A125" s="22"/>
      <c r="B125" s="44">
        <v>105</v>
      </c>
      <c r="C125" s="23" t="s">
        <v>123</v>
      </c>
      <c r="D125" s="23">
        <v>39</v>
      </c>
      <c r="E125" s="23">
        <v>30</v>
      </c>
      <c r="F125" s="40">
        <f t="shared" si="3"/>
        <v>8.125</v>
      </c>
      <c r="G125" s="39">
        <v>390</v>
      </c>
      <c r="H125" s="39">
        <v>1</v>
      </c>
      <c r="I125" s="65">
        <f t="shared" si="2"/>
        <v>3168.75</v>
      </c>
      <c r="J125" s="55"/>
    </row>
    <row r="126" spans="1:15" s="11" customFormat="1" x14ac:dyDescent="0.25">
      <c r="A126" s="22"/>
      <c r="B126" s="44">
        <v>106</v>
      </c>
      <c r="C126" s="23" t="s">
        <v>124</v>
      </c>
      <c r="D126" s="23">
        <v>25</v>
      </c>
      <c r="E126" s="23">
        <v>37</v>
      </c>
      <c r="F126" s="40">
        <f t="shared" si="3"/>
        <v>6.4236111111111107</v>
      </c>
      <c r="G126" s="39">
        <v>390</v>
      </c>
      <c r="H126" s="39">
        <v>1</v>
      </c>
      <c r="I126" s="65">
        <f t="shared" si="2"/>
        <v>2505.208333333333</v>
      </c>
      <c r="J126" s="12"/>
    </row>
    <row r="127" spans="1:15" s="11" customFormat="1" x14ac:dyDescent="0.25">
      <c r="A127" s="22"/>
      <c r="B127" s="44">
        <v>107</v>
      </c>
      <c r="C127" s="23" t="s">
        <v>80</v>
      </c>
      <c r="D127" s="23"/>
      <c r="E127" s="23"/>
      <c r="F127" s="40"/>
      <c r="G127" s="39">
        <v>3900</v>
      </c>
      <c r="H127" s="23">
        <v>6</v>
      </c>
      <c r="I127" s="65">
        <f>H127*G127</f>
        <v>23400</v>
      </c>
      <c r="J127" s="12"/>
    </row>
    <row r="128" spans="1:15" s="11" customFormat="1" x14ac:dyDescent="0.25">
      <c r="A128" s="22"/>
      <c r="B128" s="44">
        <v>108</v>
      </c>
      <c r="C128" s="23" t="s">
        <v>79</v>
      </c>
      <c r="D128" s="23"/>
      <c r="E128" s="23"/>
      <c r="F128" s="40"/>
      <c r="G128" s="39">
        <v>2100</v>
      </c>
      <c r="H128" s="39">
        <v>9</v>
      </c>
      <c r="I128" s="65">
        <f>H128*G128</f>
        <v>18900</v>
      </c>
      <c r="J128" s="55"/>
    </row>
    <row r="129" spans="1:11" s="11" customFormat="1" x14ac:dyDescent="0.25">
      <c r="A129" s="22"/>
      <c r="B129" s="44"/>
      <c r="C129" s="23"/>
      <c r="D129" s="23"/>
      <c r="E129" s="23"/>
      <c r="F129" s="40"/>
      <c r="G129" s="39"/>
      <c r="H129" s="39"/>
      <c r="I129" s="65"/>
      <c r="J129" s="12"/>
    </row>
    <row r="130" spans="1:11" s="11" customFormat="1" x14ac:dyDescent="0.25">
      <c r="A130" s="22"/>
      <c r="B130" s="44">
        <v>109</v>
      </c>
      <c r="C130" s="23" t="s">
        <v>128</v>
      </c>
      <c r="D130" s="23"/>
      <c r="E130" s="23"/>
      <c r="F130" s="40"/>
      <c r="G130" s="39"/>
      <c r="H130" s="39"/>
      <c r="I130" s="65">
        <f>35*850</f>
        <v>29750</v>
      </c>
      <c r="J130" s="12"/>
    </row>
    <row r="131" spans="1:11" ht="15.75" thickBot="1" x14ac:dyDescent="0.3">
      <c r="A131" s="22"/>
      <c r="B131" s="45"/>
      <c r="C131" s="24"/>
      <c r="D131" s="24"/>
      <c r="E131" s="24"/>
      <c r="F131" s="46"/>
      <c r="G131" s="24"/>
      <c r="H131" s="24"/>
      <c r="I131" s="67"/>
      <c r="J131" s="8"/>
      <c r="K131" s="13"/>
    </row>
    <row r="132" spans="1:11" x14ac:dyDescent="0.25">
      <c r="A132" s="22"/>
      <c r="B132" s="78"/>
      <c r="C132" s="113" t="s">
        <v>9</v>
      </c>
      <c r="D132" s="113"/>
      <c r="E132" s="113"/>
      <c r="F132" s="113"/>
      <c r="G132" s="113"/>
      <c r="H132" s="113"/>
      <c r="I132" s="79">
        <f>SUM(I8:I131)</f>
        <v>839068.28124999988</v>
      </c>
      <c r="J132" s="8"/>
      <c r="K132" s="13"/>
    </row>
    <row r="133" spans="1:11" s="11" customFormat="1" ht="15.75" thickBot="1" x14ac:dyDescent="0.3">
      <c r="A133" s="22"/>
      <c r="B133" s="45"/>
      <c r="C133" s="114" t="s">
        <v>24</v>
      </c>
      <c r="D133" s="114"/>
      <c r="E133" s="114"/>
      <c r="F133" s="114"/>
      <c r="G133" s="114"/>
      <c r="H133" s="114"/>
      <c r="I133" s="67">
        <v>200000</v>
      </c>
      <c r="J133" s="12"/>
    </row>
    <row r="134" spans="1:11" ht="15.75" thickBot="1" x14ac:dyDescent="0.3">
      <c r="A134" s="22"/>
      <c r="B134" s="80"/>
      <c r="C134" s="93" t="s">
        <v>25</v>
      </c>
      <c r="D134" s="93"/>
      <c r="E134" s="93"/>
      <c r="F134" s="93"/>
      <c r="G134" s="93"/>
      <c r="H134" s="93"/>
      <c r="I134" s="68">
        <f>I132-I133</f>
        <v>639068.28124999988</v>
      </c>
      <c r="J134" s="8"/>
      <c r="K134" s="13"/>
    </row>
    <row r="135" spans="1:11" ht="15.75" thickBot="1" x14ac:dyDescent="0.3">
      <c r="A135" s="22"/>
      <c r="B135" s="22"/>
      <c r="C135" s="54"/>
      <c r="D135" s="54"/>
      <c r="E135" s="54"/>
      <c r="F135" s="54"/>
      <c r="G135" s="54"/>
      <c r="H135" s="54"/>
      <c r="I135" s="71"/>
      <c r="J135" s="8"/>
      <c r="K135" s="13"/>
    </row>
    <row r="136" spans="1:11" x14ac:dyDescent="0.25">
      <c r="A136" s="22"/>
      <c r="B136" s="22"/>
      <c r="C136" s="51"/>
      <c r="D136" s="81"/>
      <c r="E136" s="82"/>
      <c r="F136" s="31"/>
      <c r="G136" s="22"/>
      <c r="H136" s="22"/>
      <c r="I136" s="72"/>
      <c r="J136" s="58"/>
      <c r="K136" s="13"/>
    </row>
    <row r="137" spans="1:11" ht="15.75" customHeight="1" x14ac:dyDescent="0.25">
      <c r="A137" s="22"/>
      <c r="B137" s="22"/>
      <c r="C137" s="52"/>
      <c r="D137" s="83"/>
      <c r="E137" s="84"/>
      <c r="F137" s="31"/>
      <c r="G137" s="22"/>
      <c r="H137" s="22"/>
      <c r="I137" s="72"/>
      <c r="J137" s="8"/>
      <c r="K137" s="13"/>
    </row>
    <row r="138" spans="1:11" s="11" customFormat="1" ht="15.75" customHeight="1" x14ac:dyDescent="0.25">
      <c r="A138" s="22"/>
      <c r="B138" s="22"/>
      <c r="C138" s="52"/>
      <c r="D138" s="91"/>
      <c r="E138" s="92"/>
      <c r="F138" s="31"/>
      <c r="G138" s="22"/>
      <c r="H138" s="22"/>
      <c r="I138" s="73"/>
      <c r="J138" s="12"/>
    </row>
    <row r="139" spans="1:11" s="10" customFormat="1" ht="15.75" x14ac:dyDescent="0.25">
      <c r="A139" s="22"/>
      <c r="B139" s="22"/>
      <c r="C139" s="52"/>
      <c r="D139" s="91"/>
      <c r="E139" s="92"/>
      <c r="F139" s="31"/>
      <c r="G139" s="22"/>
      <c r="H139" s="22"/>
      <c r="I139" s="73"/>
      <c r="J139" s="57"/>
    </row>
    <row r="140" spans="1:11" ht="15.75" customHeight="1" x14ac:dyDescent="0.25">
      <c r="A140" s="22"/>
      <c r="B140" s="22"/>
      <c r="C140" s="52"/>
      <c r="D140" s="89"/>
      <c r="E140" s="90"/>
      <c r="F140" s="31"/>
      <c r="G140" s="22"/>
      <c r="H140" s="22"/>
      <c r="I140" s="71"/>
      <c r="J140" s="58"/>
    </row>
    <row r="141" spans="1:11" ht="15.75" customHeight="1" thickBot="1" x14ac:dyDescent="0.3">
      <c r="A141" s="22"/>
      <c r="B141" s="22"/>
      <c r="C141" s="53"/>
      <c r="D141" s="87"/>
      <c r="E141" s="88"/>
      <c r="F141" s="31"/>
      <c r="G141" s="22"/>
      <c r="H141" s="22"/>
      <c r="I141" s="73"/>
      <c r="J141" s="28"/>
    </row>
    <row r="142" spans="1:11" ht="15.75" customHeight="1" x14ac:dyDescent="0.25">
      <c r="A142" s="22"/>
      <c r="B142" s="22"/>
      <c r="C142" s="8"/>
      <c r="D142" s="86"/>
      <c r="E142" s="86"/>
      <c r="F142" s="31"/>
      <c r="G142" s="22"/>
      <c r="H142" s="22"/>
      <c r="I142" s="73"/>
      <c r="J142" s="1"/>
    </row>
    <row r="143" spans="1:11" ht="15.75" customHeight="1" x14ac:dyDescent="0.25">
      <c r="A143" s="22"/>
      <c r="B143" s="22"/>
      <c r="C143" s="8"/>
      <c r="D143" s="86"/>
      <c r="E143" s="86"/>
      <c r="F143" s="31"/>
      <c r="G143" s="22"/>
      <c r="H143" s="22"/>
      <c r="I143" s="72"/>
      <c r="J143" s="1"/>
    </row>
    <row r="144" spans="1:11" ht="15.75" customHeight="1" x14ac:dyDescent="0.25">
      <c r="A144" s="22"/>
      <c r="B144" s="22"/>
      <c r="C144" s="28"/>
      <c r="D144" s="85"/>
      <c r="E144" s="85"/>
      <c r="F144" s="31"/>
      <c r="G144" s="22"/>
      <c r="H144" s="22"/>
      <c r="I144" s="73"/>
      <c r="J144" s="1"/>
    </row>
    <row r="145" spans="1:10" ht="15.75" customHeight="1" x14ac:dyDescent="0.25">
      <c r="A145" s="22"/>
      <c r="B145" s="22"/>
      <c r="C145" s="22"/>
      <c r="D145" s="22"/>
      <c r="E145" s="22"/>
      <c r="F145" s="31"/>
      <c r="G145" s="22"/>
      <c r="H145" s="22"/>
      <c r="I145" s="74"/>
      <c r="J145" s="1"/>
    </row>
    <row r="146" spans="1:10" ht="15.75" customHeight="1" x14ac:dyDescent="0.25">
      <c r="A146" s="22"/>
      <c r="B146" s="22"/>
      <c r="C146" s="22"/>
      <c r="D146" s="22"/>
      <c r="E146" s="22"/>
      <c r="F146" s="31"/>
      <c r="G146" s="22"/>
      <c r="H146" s="22"/>
      <c r="I146" s="74"/>
      <c r="J146" s="12"/>
    </row>
    <row r="147" spans="1:10" ht="15.75" customHeight="1" x14ac:dyDescent="0.25">
      <c r="A147" s="22"/>
      <c r="B147" s="22"/>
      <c r="C147" s="22"/>
      <c r="D147" s="22"/>
      <c r="E147" s="22"/>
      <c r="F147" s="31"/>
      <c r="G147" s="22"/>
      <c r="H147" s="22"/>
      <c r="I147" s="74"/>
      <c r="J147" s="50"/>
    </row>
    <row r="148" spans="1:10" ht="15.75" customHeight="1" x14ac:dyDescent="0.25">
      <c r="A148" s="22"/>
      <c r="B148" s="22"/>
      <c r="C148" s="22"/>
      <c r="D148" s="22"/>
      <c r="E148" s="22"/>
      <c r="F148" s="31"/>
      <c r="G148" s="22"/>
      <c r="H148" s="22"/>
      <c r="I148" s="74"/>
      <c r="J148" s="50"/>
    </row>
    <row r="149" spans="1:10" ht="15.75" customHeight="1" x14ac:dyDescent="0.25">
      <c r="A149" s="22"/>
      <c r="B149" s="22"/>
      <c r="C149" s="22"/>
      <c r="D149" s="22"/>
      <c r="E149" s="22"/>
      <c r="F149" s="31"/>
      <c r="G149" s="22"/>
      <c r="H149" s="22"/>
      <c r="I149" s="74"/>
      <c r="J149" s="8"/>
    </row>
    <row r="150" spans="1:10" ht="15.75" customHeight="1" x14ac:dyDescent="0.25">
      <c r="A150" s="22"/>
      <c r="B150" s="22"/>
      <c r="C150" s="22"/>
      <c r="D150" s="22"/>
      <c r="E150" s="22"/>
      <c r="F150" s="31"/>
      <c r="G150" s="22"/>
      <c r="H150" s="22"/>
      <c r="I150" s="74"/>
      <c r="J150" s="8"/>
    </row>
    <row r="151" spans="1:10" x14ac:dyDescent="0.25">
      <c r="A151" s="22"/>
      <c r="B151" s="22"/>
      <c r="C151" s="22"/>
      <c r="D151" s="22"/>
      <c r="E151" s="22"/>
      <c r="F151" s="31"/>
      <c r="G151" s="22"/>
      <c r="H151" s="22"/>
      <c r="I151" s="74"/>
      <c r="J151" s="12"/>
    </row>
    <row r="152" spans="1:10" x14ac:dyDescent="0.25">
      <c r="A152" s="22"/>
      <c r="B152" s="22"/>
      <c r="C152" s="22"/>
      <c r="D152" s="22"/>
      <c r="E152" s="22"/>
      <c r="F152" s="31"/>
      <c r="G152" s="22"/>
      <c r="H152" s="22"/>
      <c r="I152" s="74"/>
      <c r="J152" s="8"/>
    </row>
    <row r="153" spans="1:10" x14ac:dyDescent="0.25">
      <c r="A153" s="22"/>
      <c r="B153" s="22"/>
      <c r="C153" s="22"/>
      <c r="D153" s="22"/>
      <c r="E153" s="22"/>
      <c r="F153" s="31"/>
      <c r="G153" s="22"/>
      <c r="H153" s="22"/>
      <c r="I153" s="74"/>
      <c r="J153" s="8"/>
    </row>
    <row r="154" spans="1:10" x14ac:dyDescent="0.25">
      <c r="A154" s="22"/>
      <c r="B154" s="22"/>
      <c r="C154" s="22"/>
      <c r="D154" s="22"/>
      <c r="E154" s="22"/>
      <c r="F154" s="31"/>
      <c r="G154" s="22"/>
      <c r="H154" s="22"/>
      <c r="I154" s="74"/>
      <c r="J154" s="8"/>
    </row>
    <row r="155" spans="1:10" x14ac:dyDescent="0.25">
      <c r="A155" s="22"/>
      <c r="B155" s="22"/>
      <c r="C155" s="22"/>
      <c r="D155" s="22"/>
      <c r="E155" s="22"/>
      <c r="F155" s="31"/>
      <c r="G155" s="22"/>
      <c r="H155" s="22"/>
      <c r="I155" s="74"/>
      <c r="J155" s="8"/>
    </row>
    <row r="156" spans="1:10" x14ac:dyDescent="0.25">
      <c r="A156" s="22"/>
      <c r="B156" s="22"/>
      <c r="C156" s="22"/>
      <c r="D156" s="22"/>
      <c r="E156" s="22"/>
      <c r="F156" s="31"/>
      <c r="G156" s="22"/>
      <c r="H156" s="22"/>
      <c r="I156" s="74"/>
      <c r="J156" s="12"/>
    </row>
    <row r="157" spans="1:10" x14ac:dyDescent="0.25">
      <c r="A157" s="22"/>
      <c r="B157" s="22"/>
      <c r="C157" s="22"/>
      <c r="D157" s="22"/>
      <c r="E157" s="22"/>
      <c r="F157" s="31"/>
      <c r="G157" s="22"/>
      <c r="H157" s="22"/>
      <c r="I157" s="74"/>
      <c r="J157" s="1"/>
    </row>
    <row r="158" spans="1:10" x14ac:dyDescent="0.25">
      <c r="A158" s="22"/>
      <c r="B158" s="22"/>
      <c r="C158" s="22"/>
      <c r="D158" s="22"/>
      <c r="E158" s="22"/>
      <c r="F158" s="31"/>
      <c r="G158" s="22"/>
      <c r="H158" s="22"/>
      <c r="I158" s="74"/>
      <c r="J158" s="1"/>
    </row>
    <row r="159" spans="1:10" x14ac:dyDescent="0.25">
      <c r="A159" s="22"/>
      <c r="B159" s="22"/>
      <c r="C159" s="22"/>
      <c r="D159" s="22"/>
      <c r="E159" s="22"/>
      <c r="F159" s="31"/>
      <c r="G159" s="22"/>
      <c r="H159" s="22"/>
      <c r="I159" s="74"/>
      <c r="J159" s="1"/>
    </row>
    <row r="160" spans="1:10" x14ac:dyDescent="0.25">
      <c r="A160" s="22"/>
      <c r="B160" s="22"/>
      <c r="C160" s="22"/>
      <c r="D160" s="22"/>
      <c r="E160" s="22"/>
      <c r="F160" s="31"/>
      <c r="G160" s="22"/>
      <c r="H160" s="22"/>
      <c r="I160" s="74"/>
      <c r="J160" s="1"/>
    </row>
    <row r="161" spans="1:10" x14ac:dyDescent="0.25">
      <c r="A161" s="22"/>
      <c r="B161" s="22"/>
      <c r="C161" s="22"/>
      <c r="D161" s="22"/>
      <c r="E161" s="22"/>
      <c r="F161" s="31"/>
      <c r="G161" s="22"/>
      <c r="H161" s="22"/>
      <c r="I161" s="74"/>
      <c r="J161" s="1"/>
    </row>
    <row r="162" spans="1:10" x14ac:dyDescent="0.25">
      <c r="A162" s="22"/>
      <c r="B162" s="22"/>
      <c r="C162" s="22"/>
      <c r="D162" s="22"/>
      <c r="E162" s="22"/>
      <c r="F162" s="31"/>
      <c r="G162" s="22"/>
      <c r="H162" s="22"/>
      <c r="I162" s="74"/>
      <c r="J162" s="1"/>
    </row>
    <row r="163" spans="1:10" x14ac:dyDescent="0.25">
      <c r="A163" s="22"/>
      <c r="B163" s="22"/>
      <c r="C163" s="22"/>
      <c r="D163" s="22"/>
      <c r="E163" s="22"/>
      <c r="F163" s="31"/>
      <c r="G163" s="22"/>
      <c r="H163" s="22"/>
      <c r="I163" s="74"/>
      <c r="J163" s="1"/>
    </row>
    <row r="164" spans="1:10" x14ac:dyDescent="0.25">
      <c r="A164" s="22"/>
      <c r="B164" s="22"/>
      <c r="C164" s="22"/>
      <c r="D164" s="22"/>
      <c r="E164" s="22"/>
      <c r="F164" s="31"/>
      <c r="G164" s="22"/>
      <c r="H164" s="22"/>
      <c r="I164" s="74"/>
      <c r="J164" s="1"/>
    </row>
    <row r="165" spans="1:10" x14ac:dyDescent="0.25">
      <c r="A165" s="22"/>
      <c r="B165" s="22"/>
      <c r="C165" s="22"/>
      <c r="D165" s="22"/>
      <c r="E165" s="22"/>
      <c r="F165" s="31"/>
      <c r="G165" s="22"/>
      <c r="H165" s="22"/>
      <c r="I165" s="74"/>
      <c r="J165" s="1"/>
    </row>
    <row r="166" spans="1:10" x14ac:dyDescent="0.25">
      <c r="A166" s="22"/>
      <c r="B166" s="22"/>
      <c r="C166" s="22"/>
      <c r="D166" s="22"/>
      <c r="E166" s="22"/>
      <c r="F166" s="31"/>
      <c r="G166" s="22"/>
      <c r="H166" s="22"/>
      <c r="I166" s="74"/>
      <c r="J166" s="1"/>
    </row>
    <row r="167" spans="1:10" x14ac:dyDescent="0.25">
      <c r="A167" s="22"/>
      <c r="B167" s="22"/>
      <c r="C167" s="22"/>
      <c r="D167" s="22"/>
      <c r="E167" s="22"/>
      <c r="F167" s="31"/>
      <c r="G167" s="22"/>
      <c r="H167" s="22"/>
      <c r="I167" s="74"/>
      <c r="J167" s="1"/>
    </row>
    <row r="168" spans="1:10" x14ac:dyDescent="0.25">
      <c r="A168" s="22"/>
      <c r="B168" s="22"/>
      <c r="C168" s="22"/>
      <c r="D168" s="22"/>
      <c r="E168" s="22"/>
      <c r="F168" s="31"/>
      <c r="G168" s="22"/>
      <c r="H168" s="22"/>
      <c r="I168" s="74"/>
      <c r="J168" s="1"/>
    </row>
    <row r="169" spans="1:10" x14ac:dyDescent="0.25">
      <c r="A169" s="22"/>
      <c r="B169" s="22"/>
      <c r="C169" s="22"/>
      <c r="D169" s="22"/>
      <c r="E169" s="22"/>
      <c r="F169" s="31"/>
      <c r="G169" s="22"/>
      <c r="H169" s="22"/>
      <c r="I169" s="74"/>
      <c r="J169" s="1"/>
    </row>
    <row r="170" spans="1:10" x14ac:dyDescent="0.25">
      <c r="A170" s="22"/>
      <c r="B170" s="22"/>
      <c r="C170" s="22"/>
      <c r="D170" s="22"/>
      <c r="E170" s="22"/>
      <c r="F170" s="31"/>
      <c r="G170" s="22"/>
      <c r="H170" s="22"/>
      <c r="I170" s="74"/>
      <c r="J170" s="1"/>
    </row>
    <row r="171" spans="1:10" x14ac:dyDescent="0.25">
      <c r="A171" s="22"/>
      <c r="B171" s="22"/>
      <c r="C171" s="22"/>
      <c r="D171" s="22"/>
      <c r="E171" s="22"/>
      <c r="F171" s="31"/>
      <c r="G171" s="22"/>
      <c r="H171" s="22"/>
      <c r="I171" s="74"/>
      <c r="J171" s="1"/>
    </row>
    <row r="172" spans="1:10" x14ac:dyDescent="0.25">
      <c r="A172" s="22"/>
      <c r="B172" s="22"/>
      <c r="C172" s="22"/>
      <c r="D172" s="22"/>
      <c r="E172" s="22"/>
      <c r="F172" s="31"/>
      <c r="G172" s="22"/>
      <c r="H172" s="22"/>
      <c r="I172" s="74"/>
      <c r="J172" s="1"/>
    </row>
    <row r="173" spans="1:10" x14ac:dyDescent="0.25">
      <c r="A173" s="22"/>
      <c r="B173" s="22"/>
      <c r="C173" s="22"/>
      <c r="D173" s="22"/>
      <c r="E173" s="22"/>
      <c r="F173" s="31"/>
      <c r="G173" s="22"/>
      <c r="H173" s="22"/>
      <c r="I173" s="74"/>
      <c r="J173" s="1"/>
    </row>
    <row r="174" spans="1:10" x14ac:dyDescent="0.25">
      <c r="A174" s="22"/>
      <c r="B174" s="22"/>
      <c r="C174" s="22"/>
      <c r="D174" s="22"/>
      <c r="E174" s="22"/>
      <c r="F174" s="31"/>
      <c r="G174" s="22"/>
      <c r="H174" s="22"/>
      <c r="I174" s="74"/>
      <c r="J174" s="1"/>
    </row>
    <row r="175" spans="1:10" x14ac:dyDescent="0.25">
      <c r="A175" s="22"/>
      <c r="B175" s="22"/>
      <c r="C175" s="22"/>
      <c r="D175" s="22"/>
      <c r="E175" s="22"/>
      <c r="F175" s="31"/>
      <c r="G175" s="22"/>
      <c r="H175" s="22"/>
      <c r="I175" s="74"/>
      <c r="J175" s="1"/>
    </row>
    <row r="176" spans="1:10" x14ac:dyDescent="0.25">
      <c r="A176" s="22"/>
      <c r="B176" s="22"/>
      <c r="C176" s="22"/>
      <c r="D176" s="22"/>
      <c r="E176" s="22"/>
      <c r="F176" s="31"/>
      <c r="G176" s="22"/>
      <c r="H176" s="22"/>
      <c r="I176" s="74"/>
      <c r="J176" s="1"/>
    </row>
    <row r="177" spans="1:10" x14ac:dyDescent="0.25">
      <c r="A177" s="22"/>
      <c r="B177" s="22"/>
      <c r="C177" s="22"/>
      <c r="D177" s="22"/>
      <c r="E177" s="22"/>
      <c r="F177" s="31"/>
      <c r="G177" s="22"/>
      <c r="H177" s="22"/>
      <c r="I177" s="74"/>
      <c r="J177" s="1"/>
    </row>
    <row r="178" spans="1:10" x14ac:dyDescent="0.25">
      <c r="A178" s="22"/>
      <c r="B178" s="22"/>
      <c r="C178" s="22"/>
      <c r="D178" s="22"/>
      <c r="E178" s="22"/>
      <c r="F178" s="31"/>
      <c r="G178" s="22"/>
      <c r="H178" s="22"/>
      <c r="I178" s="74"/>
      <c r="J178" s="1"/>
    </row>
    <row r="179" spans="1:10" x14ac:dyDescent="0.25">
      <c r="A179" s="22"/>
      <c r="B179" s="22"/>
      <c r="C179" s="22"/>
      <c r="D179" s="22"/>
      <c r="E179" s="22"/>
      <c r="F179" s="31"/>
      <c r="G179" s="22"/>
      <c r="H179" s="22"/>
      <c r="I179" s="74"/>
      <c r="J179" s="1"/>
    </row>
    <row r="180" spans="1:10" x14ac:dyDescent="0.25">
      <c r="A180" s="22"/>
      <c r="B180" s="22"/>
      <c r="C180" s="22"/>
      <c r="D180" s="22"/>
      <c r="E180" s="22"/>
      <c r="F180" s="31"/>
      <c r="G180" s="22"/>
      <c r="H180" s="22"/>
      <c r="I180" s="74"/>
      <c r="J180" s="1"/>
    </row>
    <row r="181" spans="1:10" ht="15.75" customHeight="1" x14ac:dyDescent="0.25">
      <c r="A181" s="22"/>
      <c r="B181" s="22"/>
      <c r="C181" s="22"/>
      <c r="D181" s="22"/>
      <c r="E181" s="22"/>
      <c r="F181" s="31"/>
      <c r="G181" s="22"/>
      <c r="H181" s="22"/>
      <c r="I181" s="74"/>
      <c r="J181" s="1"/>
    </row>
    <row r="182" spans="1:10" x14ac:dyDescent="0.25">
      <c r="A182" s="22"/>
      <c r="B182" s="22"/>
      <c r="C182" s="22"/>
      <c r="D182" s="22"/>
      <c r="E182" s="22"/>
      <c r="F182" s="31"/>
      <c r="G182" s="22"/>
      <c r="H182" s="22"/>
      <c r="I182" s="74"/>
      <c r="J182" s="1"/>
    </row>
    <row r="183" spans="1:10" x14ac:dyDescent="0.25">
      <c r="A183" s="22"/>
      <c r="B183" s="22"/>
      <c r="C183" s="22"/>
      <c r="D183" s="22"/>
      <c r="E183" s="22"/>
      <c r="F183" s="31"/>
      <c r="G183" s="22"/>
      <c r="H183" s="22"/>
      <c r="I183" s="74"/>
      <c r="J183" s="1"/>
    </row>
    <row r="184" spans="1:10" x14ac:dyDescent="0.25">
      <c r="A184" s="22"/>
      <c r="B184" s="22"/>
      <c r="C184" s="22"/>
      <c r="D184" s="22"/>
      <c r="E184" s="22"/>
      <c r="F184" s="31"/>
      <c r="G184" s="22"/>
      <c r="H184" s="22"/>
      <c r="I184" s="74"/>
      <c r="J184" s="1"/>
    </row>
    <row r="185" spans="1:10" x14ac:dyDescent="0.25">
      <c r="A185" s="22"/>
      <c r="B185" s="22"/>
      <c r="C185" s="22"/>
      <c r="D185" s="22"/>
      <c r="E185" s="22"/>
      <c r="F185" s="31"/>
      <c r="G185" s="22"/>
      <c r="H185" s="22"/>
      <c r="I185" s="74"/>
      <c r="J185" s="1"/>
    </row>
    <row r="186" spans="1:10" x14ac:dyDescent="0.25">
      <c r="A186" s="22"/>
      <c r="B186" s="22"/>
      <c r="C186" s="22"/>
      <c r="D186" s="22"/>
      <c r="E186" s="22"/>
      <c r="F186" s="31"/>
      <c r="G186" s="22"/>
      <c r="H186" s="22"/>
      <c r="I186" s="74"/>
      <c r="J186" s="1"/>
    </row>
    <row r="187" spans="1:10" x14ac:dyDescent="0.25">
      <c r="A187" s="22"/>
      <c r="B187" s="22"/>
      <c r="C187" s="22"/>
      <c r="D187" s="22"/>
      <c r="E187" s="22"/>
      <c r="F187" s="31"/>
      <c r="G187" s="22"/>
      <c r="H187" s="22"/>
      <c r="I187" s="74"/>
      <c r="J187" s="1"/>
    </row>
    <row r="188" spans="1:10" x14ac:dyDescent="0.25">
      <c r="A188" s="22"/>
      <c r="B188" s="22"/>
      <c r="C188" s="22"/>
      <c r="D188" s="22"/>
      <c r="E188" s="22"/>
      <c r="F188" s="31"/>
      <c r="G188" s="22"/>
      <c r="H188" s="22"/>
      <c r="I188" s="74"/>
      <c r="J188" s="1"/>
    </row>
    <row r="189" spans="1:10" x14ac:dyDescent="0.25">
      <c r="A189" s="22"/>
      <c r="B189" s="22"/>
      <c r="C189" s="22"/>
      <c r="D189" s="22"/>
      <c r="E189" s="22"/>
      <c r="F189" s="31"/>
      <c r="G189" s="22"/>
      <c r="H189" s="22"/>
      <c r="I189" s="74"/>
      <c r="J189" s="1"/>
    </row>
    <row r="190" spans="1:10" x14ac:dyDescent="0.25">
      <c r="A190" s="22"/>
      <c r="B190" s="22"/>
      <c r="C190" s="22"/>
      <c r="D190" s="22"/>
      <c r="E190" s="22"/>
      <c r="F190" s="31"/>
      <c r="G190" s="22"/>
      <c r="H190" s="22"/>
      <c r="I190" s="74"/>
      <c r="J190" s="1"/>
    </row>
    <row r="191" spans="1:10" x14ac:dyDescent="0.25">
      <c r="A191" s="22"/>
      <c r="B191" s="22"/>
      <c r="C191" s="22"/>
      <c r="D191" s="22"/>
      <c r="E191" s="22"/>
      <c r="F191" s="31"/>
      <c r="G191" s="22"/>
      <c r="H191" s="22"/>
      <c r="I191" s="74"/>
      <c r="J191" s="1"/>
    </row>
    <row r="192" spans="1:10" x14ac:dyDescent="0.25">
      <c r="A192" s="22"/>
      <c r="B192" s="22"/>
      <c r="C192" s="22"/>
      <c r="D192" s="22"/>
      <c r="E192" s="22"/>
      <c r="F192" s="31"/>
      <c r="G192" s="22"/>
      <c r="H192" s="22"/>
      <c r="I192" s="74"/>
      <c r="J192" s="1"/>
    </row>
    <row r="193" spans="1:10" x14ac:dyDescent="0.25">
      <c r="A193" s="22"/>
      <c r="B193" s="22"/>
      <c r="C193" s="22"/>
      <c r="D193" s="22"/>
      <c r="E193" s="22"/>
      <c r="F193" s="31"/>
      <c r="G193" s="22"/>
      <c r="H193" s="22"/>
      <c r="I193" s="74"/>
      <c r="J193" s="1"/>
    </row>
    <row r="194" spans="1:10" x14ac:dyDescent="0.25">
      <c r="A194" s="22"/>
      <c r="B194" s="22"/>
      <c r="C194" s="22"/>
      <c r="D194" s="22"/>
      <c r="E194" s="22"/>
      <c r="F194" s="31"/>
      <c r="G194" s="22"/>
      <c r="H194" s="22"/>
      <c r="I194" s="74"/>
      <c r="J194" s="1"/>
    </row>
    <row r="195" spans="1:10" x14ac:dyDescent="0.25">
      <c r="A195" s="22"/>
      <c r="B195" s="22"/>
      <c r="C195" s="22"/>
      <c r="D195" s="22"/>
      <c r="E195" s="22"/>
      <c r="F195" s="31"/>
      <c r="G195" s="22"/>
      <c r="H195" s="22"/>
      <c r="I195" s="74"/>
      <c r="J195" s="1"/>
    </row>
    <row r="196" spans="1:10" x14ac:dyDescent="0.25">
      <c r="A196" s="22"/>
      <c r="B196" s="22"/>
      <c r="C196" s="22"/>
      <c r="D196" s="22"/>
      <c r="E196" s="22"/>
      <c r="F196" s="31"/>
      <c r="G196" s="22"/>
      <c r="H196" s="22"/>
      <c r="I196" s="74"/>
      <c r="J196" s="1"/>
    </row>
    <row r="197" spans="1:10" x14ac:dyDescent="0.25">
      <c r="A197" s="22"/>
      <c r="B197" s="22"/>
      <c r="C197" s="22"/>
      <c r="D197" s="22"/>
      <c r="E197" s="22"/>
      <c r="F197" s="31"/>
      <c r="G197" s="22"/>
      <c r="H197" s="22"/>
      <c r="I197" s="74"/>
      <c r="J197" s="1"/>
    </row>
    <row r="198" spans="1:10" x14ac:dyDescent="0.25">
      <c r="A198" s="22"/>
      <c r="B198" s="22"/>
      <c r="C198" s="22"/>
      <c r="D198" s="22"/>
      <c r="E198" s="22"/>
      <c r="F198" s="31"/>
      <c r="G198" s="22"/>
      <c r="H198" s="22"/>
      <c r="I198" s="74"/>
      <c r="J198" s="1"/>
    </row>
    <row r="199" spans="1:10" x14ac:dyDescent="0.25">
      <c r="A199" s="22"/>
      <c r="B199" s="22"/>
      <c r="C199" s="22"/>
      <c r="D199" s="22"/>
      <c r="E199" s="22"/>
      <c r="F199" s="31"/>
      <c r="G199" s="22"/>
      <c r="H199" s="22"/>
      <c r="I199" s="74"/>
      <c r="J199" s="1"/>
    </row>
    <row r="200" spans="1:10" x14ac:dyDescent="0.25">
      <c r="A200" s="22"/>
      <c r="B200" s="22"/>
      <c r="C200" s="22"/>
      <c r="D200" s="22"/>
      <c r="E200" s="22"/>
      <c r="F200" s="31"/>
      <c r="G200" s="22"/>
      <c r="H200" s="22"/>
      <c r="I200" s="74"/>
      <c r="J200" s="1"/>
    </row>
    <row r="201" spans="1:10" x14ac:dyDescent="0.25">
      <c r="A201" s="22"/>
      <c r="B201" s="22"/>
      <c r="C201" s="22"/>
      <c r="D201" s="22"/>
      <c r="E201" s="22"/>
      <c r="F201" s="31"/>
      <c r="G201" s="22"/>
      <c r="H201" s="22"/>
      <c r="I201" s="74"/>
      <c r="J201" s="1"/>
    </row>
    <row r="202" spans="1:10" x14ac:dyDescent="0.25">
      <c r="A202" s="22"/>
      <c r="B202" s="22"/>
      <c r="C202" s="22"/>
      <c r="D202" s="22"/>
      <c r="E202" s="22"/>
      <c r="F202" s="31"/>
      <c r="G202" s="22"/>
      <c r="H202" s="22"/>
      <c r="I202" s="74"/>
      <c r="J202" s="1"/>
    </row>
    <row r="203" spans="1:10" x14ac:dyDescent="0.25">
      <c r="A203" s="22"/>
      <c r="B203" s="22"/>
      <c r="C203" s="22"/>
      <c r="D203" s="22"/>
      <c r="E203" s="22"/>
      <c r="F203" s="31"/>
      <c r="G203" s="22"/>
      <c r="H203" s="22"/>
      <c r="I203" s="74"/>
      <c r="J203" s="1"/>
    </row>
    <row r="204" spans="1:10" x14ac:dyDescent="0.25">
      <c r="A204" s="22"/>
      <c r="B204" s="22"/>
      <c r="C204" s="22"/>
      <c r="D204" s="22"/>
      <c r="E204" s="22"/>
      <c r="F204" s="31"/>
      <c r="G204" s="22"/>
      <c r="H204" s="22"/>
      <c r="I204" s="74"/>
      <c r="J204" s="1"/>
    </row>
    <row r="205" spans="1:10" x14ac:dyDescent="0.25">
      <c r="A205" s="22"/>
      <c r="B205" s="22"/>
      <c r="C205" s="22"/>
      <c r="D205" s="22"/>
      <c r="E205" s="22"/>
      <c r="F205" s="31"/>
      <c r="G205" s="22"/>
      <c r="H205" s="22"/>
      <c r="I205" s="74"/>
      <c r="J205" s="1"/>
    </row>
    <row r="206" spans="1:10" x14ac:dyDescent="0.25">
      <c r="A206" s="22"/>
      <c r="B206" s="22"/>
      <c r="C206" s="22"/>
      <c r="D206" s="22"/>
      <c r="E206" s="22"/>
      <c r="F206" s="31"/>
      <c r="G206" s="22"/>
      <c r="H206" s="22"/>
      <c r="I206" s="74"/>
      <c r="J206" s="1"/>
    </row>
    <row r="207" spans="1:10" x14ac:dyDescent="0.25">
      <c r="A207" s="22"/>
      <c r="B207" s="22"/>
      <c r="C207" s="22"/>
      <c r="D207" s="22"/>
      <c r="E207" s="22"/>
      <c r="F207" s="31"/>
      <c r="G207" s="22"/>
      <c r="H207" s="22"/>
      <c r="I207" s="74"/>
      <c r="J207" s="1"/>
    </row>
    <row r="208" spans="1:10" x14ac:dyDescent="0.25">
      <c r="A208" s="22"/>
      <c r="B208" s="22"/>
      <c r="C208" s="22"/>
      <c r="D208" s="22"/>
      <c r="E208" s="22"/>
      <c r="F208" s="31"/>
      <c r="G208" s="22"/>
      <c r="H208" s="22"/>
      <c r="I208" s="74"/>
      <c r="J208" s="1"/>
    </row>
    <row r="209" spans="1:10" x14ac:dyDescent="0.25">
      <c r="A209" s="22"/>
      <c r="B209" s="22"/>
      <c r="C209" s="22"/>
      <c r="D209" s="22"/>
      <c r="E209" s="22"/>
      <c r="F209" s="31"/>
      <c r="G209" s="22"/>
      <c r="H209" s="22"/>
      <c r="I209" s="74"/>
      <c r="J209" s="1"/>
    </row>
    <row r="210" spans="1:10" x14ac:dyDescent="0.25">
      <c r="A210" s="22"/>
      <c r="B210" s="22"/>
      <c r="C210" s="22"/>
      <c r="D210" s="22"/>
      <c r="E210" s="22"/>
      <c r="F210" s="31"/>
      <c r="G210" s="22"/>
      <c r="H210" s="22"/>
      <c r="I210" s="74"/>
      <c r="J210" s="1"/>
    </row>
    <row r="211" spans="1:10" x14ac:dyDescent="0.25">
      <c r="A211" s="22"/>
      <c r="B211" s="22"/>
      <c r="C211" s="22"/>
      <c r="D211" s="22"/>
      <c r="E211" s="22"/>
      <c r="F211" s="31"/>
      <c r="G211" s="22"/>
      <c r="H211" s="22"/>
      <c r="I211" s="74"/>
      <c r="J211" s="1"/>
    </row>
    <row r="212" spans="1:10" x14ac:dyDescent="0.25">
      <c r="A212" s="22"/>
      <c r="B212" s="22"/>
      <c r="C212" s="22"/>
      <c r="D212" s="22"/>
      <c r="E212" s="22"/>
      <c r="F212" s="31"/>
      <c r="G212" s="22"/>
      <c r="H212" s="22"/>
      <c r="I212" s="74"/>
      <c r="J212" s="1"/>
    </row>
    <row r="213" spans="1:10" x14ac:dyDescent="0.25">
      <c r="A213" s="22"/>
      <c r="B213" s="22"/>
      <c r="C213" s="22"/>
      <c r="D213" s="22"/>
      <c r="E213" s="22"/>
      <c r="F213" s="31"/>
      <c r="G213" s="22"/>
      <c r="H213" s="22"/>
      <c r="I213" s="74"/>
      <c r="J213" s="1"/>
    </row>
    <row r="214" spans="1:10" x14ac:dyDescent="0.25">
      <c r="A214" s="22"/>
      <c r="B214" s="22"/>
      <c r="C214" s="22"/>
      <c r="D214" s="22"/>
      <c r="E214" s="22"/>
      <c r="F214" s="31"/>
      <c r="G214" s="22"/>
      <c r="H214" s="22"/>
      <c r="I214" s="74"/>
      <c r="J214" s="1"/>
    </row>
    <row r="215" spans="1:10" x14ac:dyDescent="0.25">
      <c r="A215" s="22"/>
      <c r="B215" s="22"/>
      <c r="C215" s="22"/>
      <c r="D215" s="22"/>
      <c r="E215" s="22"/>
      <c r="F215" s="31"/>
      <c r="G215" s="22"/>
      <c r="H215" s="22"/>
      <c r="I215" s="74"/>
      <c r="J215" s="1"/>
    </row>
    <row r="216" spans="1:10" x14ac:dyDescent="0.25">
      <c r="A216" s="22"/>
      <c r="B216" s="22"/>
      <c r="C216" s="22"/>
      <c r="D216" s="22"/>
      <c r="E216" s="22"/>
      <c r="F216" s="31"/>
      <c r="G216" s="22"/>
      <c r="H216" s="22"/>
      <c r="I216" s="74"/>
      <c r="J216" s="1"/>
    </row>
    <row r="217" spans="1:10" x14ac:dyDescent="0.25">
      <c r="A217" s="22"/>
      <c r="B217" s="22"/>
      <c r="C217" s="22"/>
      <c r="D217" s="22"/>
      <c r="E217" s="22"/>
      <c r="F217" s="31"/>
      <c r="G217" s="22"/>
      <c r="H217" s="22"/>
      <c r="I217" s="74"/>
      <c r="J217" s="1"/>
    </row>
    <row r="218" spans="1:10" x14ac:dyDescent="0.25">
      <c r="A218" s="22"/>
      <c r="B218" s="22"/>
      <c r="C218" s="22"/>
      <c r="D218" s="22"/>
      <c r="E218" s="22"/>
      <c r="F218" s="31"/>
      <c r="G218" s="22"/>
      <c r="H218" s="22"/>
      <c r="I218" s="74"/>
      <c r="J218" s="1"/>
    </row>
    <row r="219" spans="1:10" x14ac:dyDescent="0.25">
      <c r="A219" s="22"/>
      <c r="B219" s="22"/>
      <c r="C219" s="22"/>
      <c r="D219" s="22"/>
      <c r="E219" s="22"/>
      <c r="F219" s="31"/>
      <c r="G219" s="22"/>
      <c r="H219" s="22"/>
      <c r="I219" s="74"/>
      <c r="J219" s="1"/>
    </row>
    <row r="220" spans="1:10" x14ac:dyDescent="0.25">
      <c r="A220" s="22"/>
      <c r="B220" s="22"/>
      <c r="C220" s="22"/>
      <c r="D220" s="22"/>
      <c r="E220" s="22"/>
      <c r="F220" s="31"/>
      <c r="G220" s="22"/>
      <c r="H220" s="22"/>
      <c r="I220" s="74"/>
      <c r="J220" s="1"/>
    </row>
    <row r="221" spans="1:10" x14ac:dyDescent="0.25">
      <c r="A221" s="22"/>
      <c r="B221" s="22"/>
      <c r="C221" s="22"/>
      <c r="D221" s="22"/>
      <c r="E221" s="22"/>
      <c r="F221" s="31"/>
      <c r="G221" s="22"/>
      <c r="H221" s="22"/>
      <c r="I221" s="74"/>
      <c r="J221" s="1"/>
    </row>
    <row r="222" spans="1:10" x14ac:dyDescent="0.25">
      <c r="A222" s="22"/>
      <c r="B222" s="22"/>
      <c r="C222" s="22"/>
      <c r="D222" s="22"/>
      <c r="E222" s="22"/>
      <c r="F222" s="31"/>
      <c r="G222" s="22"/>
      <c r="H222" s="22"/>
      <c r="I222" s="74"/>
      <c r="J222" s="1"/>
    </row>
    <row r="223" spans="1:10" x14ac:dyDescent="0.25">
      <c r="A223" s="22"/>
      <c r="B223" s="22"/>
      <c r="C223" s="22"/>
      <c r="D223" s="22"/>
      <c r="E223" s="22"/>
      <c r="F223" s="31"/>
      <c r="G223" s="22"/>
      <c r="H223" s="22"/>
      <c r="I223" s="74"/>
      <c r="J223" s="1"/>
    </row>
    <row r="224" spans="1:10" x14ac:dyDescent="0.25">
      <c r="A224" s="22"/>
      <c r="B224" s="22"/>
      <c r="C224" s="22"/>
      <c r="D224" s="22"/>
      <c r="E224" s="22"/>
      <c r="F224" s="31"/>
      <c r="G224" s="22"/>
      <c r="H224" s="22"/>
      <c r="I224" s="74"/>
      <c r="J224" s="1"/>
    </row>
    <row r="225" spans="1:10" x14ac:dyDescent="0.25">
      <c r="A225" s="22"/>
      <c r="B225" s="22"/>
      <c r="C225" s="22"/>
      <c r="D225" s="22"/>
      <c r="E225" s="22"/>
      <c r="F225" s="31"/>
      <c r="G225" s="22"/>
      <c r="H225" s="22"/>
      <c r="I225" s="74"/>
      <c r="J225" s="1"/>
    </row>
    <row r="226" spans="1:10" x14ac:dyDescent="0.25">
      <c r="A226" s="22"/>
      <c r="B226" s="22"/>
      <c r="C226" s="22"/>
      <c r="D226" s="22"/>
      <c r="E226" s="22"/>
      <c r="F226" s="31"/>
      <c r="G226" s="22"/>
      <c r="H226" s="22"/>
      <c r="I226" s="74"/>
      <c r="J226" s="1"/>
    </row>
    <row r="227" spans="1:10" x14ac:dyDescent="0.25">
      <c r="A227" s="22"/>
      <c r="B227" s="22"/>
      <c r="C227" s="22"/>
      <c r="D227" s="22"/>
      <c r="E227" s="22"/>
      <c r="F227" s="31"/>
      <c r="G227" s="22"/>
      <c r="H227" s="22"/>
      <c r="I227" s="74"/>
      <c r="J227" s="1"/>
    </row>
    <row r="228" spans="1:10" x14ac:dyDescent="0.25">
      <c r="A228" s="22"/>
      <c r="B228" s="22"/>
      <c r="C228" s="22"/>
      <c r="D228" s="22"/>
      <c r="E228" s="22"/>
      <c r="F228" s="31"/>
      <c r="G228" s="22"/>
      <c r="H228" s="22"/>
      <c r="I228" s="74"/>
      <c r="J228" s="1"/>
    </row>
    <row r="229" spans="1:10" x14ac:dyDescent="0.25">
      <c r="A229" s="22"/>
      <c r="B229" s="22"/>
      <c r="C229" s="22"/>
      <c r="D229" s="22"/>
      <c r="E229" s="22"/>
      <c r="F229" s="31"/>
      <c r="G229" s="22"/>
      <c r="H229" s="22"/>
      <c r="I229" s="74"/>
      <c r="J229" s="1"/>
    </row>
    <row r="230" spans="1:10" x14ac:dyDescent="0.25">
      <c r="A230" s="22"/>
      <c r="B230" s="22"/>
      <c r="C230" s="22"/>
      <c r="D230" s="22"/>
      <c r="E230" s="22"/>
      <c r="F230" s="31"/>
      <c r="G230" s="22"/>
      <c r="H230" s="22"/>
      <c r="I230" s="74"/>
      <c r="J230" s="1"/>
    </row>
    <row r="231" spans="1:10" x14ac:dyDescent="0.25">
      <c r="A231" s="22"/>
      <c r="B231" s="22"/>
      <c r="C231" s="22"/>
      <c r="D231" s="22"/>
      <c r="E231" s="22"/>
      <c r="F231" s="31"/>
      <c r="G231" s="22"/>
      <c r="H231" s="22"/>
      <c r="I231" s="74"/>
      <c r="J231" s="1"/>
    </row>
    <row r="232" spans="1:10" x14ac:dyDescent="0.25">
      <c r="A232" s="22"/>
      <c r="B232" s="22"/>
      <c r="C232" s="22"/>
      <c r="D232" s="22"/>
      <c r="E232" s="22"/>
      <c r="F232" s="31"/>
      <c r="G232" s="22"/>
      <c r="H232" s="22"/>
      <c r="I232" s="74"/>
      <c r="J232" s="1"/>
    </row>
    <row r="233" spans="1:10" x14ac:dyDescent="0.25">
      <c r="A233" s="22"/>
      <c r="B233" s="22"/>
      <c r="C233" s="22"/>
      <c r="D233" s="22"/>
      <c r="E233" s="22"/>
      <c r="F233" s="31"/>
      <c r="G233" s="22"/>
      <c r="H233" s="22"/>
      <c r="I233" s="74"/>
      <c r="J233" s="1"/>
    </row>
    <row r="234" spans="1:10" x14ac:dyDescent="0.25">
      <c r="A234" s="22"/>
      <c r="B234" s="22"/>
      <c r="C234" s="22"/>
      <c r="D234" s="22"/>
      <c r="E234" s="22"/>
      <c r="F234" s="31"/>
      <c r="G234" s="22"/>
      <c r="H234" s="22"/>
      <c r="I234" s="74"/>
      <c r="J234" s="1"/>
    </row>
    <row r="235" spans="1:10" x14ac:dyDescent="0.25">
      <c r="A235" s="22"/>
      <c r="B235" s="22"/>
      <c r="C235" s="22"/>
      <c r="D235" s="22"/>
      <c r="E235" s="22"/>
      <c r="F235" s="31"/>
      <c r="G235" s="22"/>
      <c r="H235" s="22"/>
      <c r="I235" s="74"/>
      <c r="J235" s="1"/>
    </row>
    <row r="236" spans="1:10" ht="15.75" customHeight="1" x14ac:dyDescent="0.25">
      <c r="A236" s="22"/>
      <c r="B236" s="22"/>
      <c r="C236" s="22"/>
      <c r="D236" s="22"/>
      <c r="E236" s="22"/>
      <c r="F236" s="31"/>
      <c r="G236" s="22"/>
      <c r="H236" s="22"/>
      <c r="I236" s="74"/>
      <c r="J236" s="1"/>
    </row>
    <row r="237" spans="1:10" x14ac:dyDescent="0.25">
      <c r="A237" s="22"/>
      <c r="B237" s="22"/>
      <c r="C237" s="22"/>
      <c r="D237" s="22"/>
      <c r="E237" s="22"/>
      <c r="F237" s="31"/>
      <c r="G237" s="22"/>
      <c r="H237" s="22"/>
      <c r="I237" s="74"/>
      <c r="J237" s="1"/>
    </row>
    <row r="238" spans="1:10" ht="18.75" customHeight="1" x14ac:dyDescent="0.25">
      <c r="A238" s="22"/>
      <c r="B238" s="22"/>
      <c r="C238" s="22"/>
      <c r="D238" s="22"/>
      <c r="E238" s="22"/>
      <c r="F238" s="31"/>
      <c r="G238" s="22"/>
      <c r="H238" s="22"/>
      <c r="I238" s="74"/>
      <c r="J238" s="1"/>
    </row>
    <row r="239" spans="1:10" x14ac:dyDescent="0.25">
      <c r="A239" s="22"/>
      <c r="B239" s="22"/>
      <c r="C239" s="22"/>
      <c r="D239" s="22"/>
      <c r="E239" s="22"/>
      <c r="F239" s="31"/>
      <c r="G239" s="22"/>
      <c r="H239" s="22"/>
      <c r="I239" s="74"/>
      <c r="J239" s="1"/>
    </row>
    <row r="240" spans="1:10" x14ac:dyDescent="0.25">
      <c r="A240" s="22"/>
      <c r="B240" s="22"/>
      <c r="C240" s="22"/>
      <c r="D240" s="22"/>
      <c r="E240" s="22"/>
      <c r="F240" s="31"/>
      <c r="G240" s="22"/>
      <c r="H240" s="22"/>
      <c r="I240" s="74"/>
      <c r="J240" s="1"/>
    </row>
    <row r="241" spans="1:12" x14ac:dyDescent="0.25">
      <c r="A241" s="22"/>
      <c r="B241" s="22"/>
      <c r="C241" s="22"/>
      <c r="D241" s="22"/>
      <c r="E241" s="22"/>
      <c r="F241" s="31"/>
      <c r="G241" s="22"/>
      <c r="H241" s="22"/>
      <c r="I241" s="74"/>
      <c r="J241" s="1"/>
    </row>
    <row r="242" spans="1:12" x14ac:dyDescent="0.25">
      <c r="A242" s="22"/>
      <c r="B242" s="22"/>
      <c r="C242" s="22"/>
      <c r="D242" s="22"/>
      <c r="E242" s="22"/>
      <c r="F242" s="31"/>
      <c r="G242" s="22"/>
      <c r="H242" s="22"/>
      <c r="I242" s="74"/>
      <c r="J242" s="1"/>
    </row>
    <row r="243" spans="1:12" x14ac:dyDescent="0.25">
      <c r="A243" s="22"/>
      <c r="B243" s="22"/>
      <c r="C243" s="22"/>
      <c r="D243" s="22"/>
      <c r="E243" s="22"/>
      <c r="F243" s="31"/>
      <c r="G243" s="22"/>
      <c r="H243" s="22"/>
      <c r="I243" s="74"/>
      <c r="J243" s="1"/>
    </row>
    <row r="244" spans="1:12" x14ac:dyDescent="0.25">
      <c r="A244" s="22"/>
      <c r="B244" s="22"/>
      <c r="C244" s="22"/>
      <c r="D244" s="22"/>
      <c r="E244" s="22"/>
      <c r="F244" s="31"/>
      <c r="G244" s="22"/>
      <c r="H244" s="22"/>
      <c r="I244" s="74"/>
      <c r="J244" s="1"/>
    </row>
    <row r="245" spans="1:12" x14ac:dyDescent="0.25">
      <c r="A245" s="22"/>
      <c r="B245" s="22"/>
      <c r="C245" s="22"/>
      <c r="D245" s="22"/>
      <c r="E245" s="22"/>
      <c r="F245" s="31"/>
      <c r="G245" s="22"/>
      <c r="H245" s="22"/>
      <c r="I245" s="74"/>
      <c r="J245" s="1"/>
    </row>
    <row r="246" spans="1:12" x14ac:dyDescent="0.25">
      <c r="A246" s="22"/>
      <c r="B246" s="22"/>
      <c r="C246" s="22"/>
      <c r="D246" s="22"/>
      <c r="E246" s="22"/>
      <c r="F246" s="31"/>
      <c r="G246" s="22"/>
      <c r="H246" s="22"/>
      <c r="I246" s="74"/>
      <c r="J246" s="1"/>
    </row>
    <row r="247" spans="1:12" x14ac:dyDescent="0.25">
      <c r="A247" s="22"/>
      <c r="B247" s="22"/>
      <c r="C247" s="22"/>
      <c r="D247" s="22"/>
      <c r="E247" s="22"/>
      <c r="F247" s="31"/>
      <c r="G247" s="22"/>
      <c r="H247" s="22"/>
      <c r="I247" s="74"/>
      <c r="J247" s="1"/>
    </row>
    <row r="248" spans="1:12" x14ac:dyDescent="0.25">
      <c r="A248" s="22"/>
      <c r="B248" s="22"/>
      <c r="C248" s="22"/>
      <c r="D248" s="22"/>
      <c r="E248" s="22"/>
      <c r="F248" s="31"/>
      <c r="G248" s="22"/>
      <c r="H248" s="22"/>
      <c r="I248" s="74"/>
      <c r="J248" s="1"/>
    </row>
    <row r="249" spans="1:12" x14ac:dyDescent="0.25">
      <c r="A249" s="22"/>
      <c r="B249" s="22"/>
      <c r="C249" s="22"/>
      <c r="D249" s="22"/>
      <c r="E249" s="22"/>
      <c r="F249" s="31"/>
      <c r="G249" s="22"/>
      <c r="H249" s="22"/>
      <c r="I249" s="74"/>
      <c r="J249" s="1"/>
    </row>
    <row r="250" spans="1:12" x14ac:dyDescent="0.25">
      <c r="A250" s="22"/>
      <c r="B250" s="22"/>
      <c r="C250" s="22"/>
      <c r="D250" s="22"/>
      <c r="E250" s="22"/>
      <c r="F250" s="31"/>
      <c r="G250" s="22"/>
      <c r="H250" s="22"/>
      <c r="I250" s="74"/>
      <c r="J250" s="1"/>
    </row>
    <row r="251" spans="1:12" x14ac:dyDescent="0.25">
      <c r="A251" s="22"/>
      <c r="B251" s="22"/>
      <c r="C251" s="22"/>
      <c r="D251" s="22"/>
      <c r="E251" s="22"/>
      <c r="F251" s="31"/>
      <c r="G251" s="22"/>
      <c r="H251" s="22"/>
      <c r="I251" s="74"/>
      <c r="J251" s="1"/>
    </row>
    <row r="252" spans="1:12" x14ac:dyDescent="0.25">
      <c r="A252" s="22"/>
      <c r="B252" s="22"/>
      <c r="C252" s="22"/>
      <c r="D252" s="22"/>
      <c r="E252" s="22"/>
      <c r="F252" s="31"/>
      <c r="G252" s="22"/>
      <c r="H252" s="22"/>
      <c r="I252" s="74"/>
      <c r="J252" s="1"/>
    </row>
    <row r="253" spans="1:12" x14ac:dyDescent="0.25">
      <c r="A253" s="22"/>
      <c r="B253" s="22"/>
      <c r="C253" s="22"/>
      <c r="D253" s="22"/>
      <c r="E253" s="22"/>
      <c r="F253" s="31"/>
      <c r="G253" s="22"/>
      <c r="H253" s="22"/>
      <c r="I253" s="74"/>
      <c r="J253" s="1"/>
    </row>
    <row r="254" spans="1:12" x14ac:dyDescent="0.25">
      <c r="A254" s="22"/>
      <c r="B254" s="22"/>
      <c r="C254" s="22"/>
      <c r="D254" s="22"/>
      <c r="E254" s="22"/>
      <c r="F254" s="31"/>
      <c r="G254" s="22"/>
      <c r="H254" s="22"/>
      <c r="I254" s="74"/>
      <c r="J254" s="1"/>
      <c r="K254" s="1"/>
      <c r="L254" s="1"/>
    </row>
    <row r="255" spans="1:12" x14ac:dyDescent="0.25">
      <c r="A255" s="22"/>
      <c r="B255" s="22"/>
      <c r="C255" s="22"/>
      <c r="D255" s="22"/>
      <c r="E255" s="22"/>
      <c r="F255" s="31"/>
      <c r="G255" s="22"/>
      <c r="H255" s="22"/>
      <c r="I255" s="74"/>
      <c r="J255" s="1"/>
      <c r="K255" s="1"/>
      <c r="L255" s="1"/>
    </row>
    <row r="256" spans="1:12" x14ac:dyDescent="0.25">
      <c r="A256" s="22"/>
      <c r="B256" s="22"/>
      <c r="C256" s="22"/>
      <c r="D256" s="22"/>
      <c r="E256" s="22"/>
      <c r="F256" s="31"/>
      <c r="G256" s="22"/>
      <c r="H256" s="22"/>
      <c r="I256" s="74"/>
      <c r="J256" s="1"/>
      <c r="K256" s="1"/>
      <c r="L256" s="1"/>
    </row>
    <row r="257" spans="1:12" x14ac:dyDescent="0.25">
      <c r="A257" s="22"/>
      <c r="B257" s="22"/>
      <c r="C257" s="22"/>
      <c r="D257" s="22"/>
      <c r="E257" s="22"/>
      <c r="F257" s="31"/>
      <c r="G257" s="22"/>
      <c r="H257" s="22"/>
      <c r="I257" s="74"/>
      <c r="J257" s="1"/>
      <c r="K257" s="1"/>
      <c r="L257" s="1"/>
    </row>
    <row r="258" spans="1:12" x14ac:dyDescent="0.25">
      <c r="A258" s="22"/>
      <c r="B258" s="22"/>
      <c r="C258" s="22"/>
      <c r="D258" s="22"/>
      <c r="E258" s="22"/>
      <c r="F258" s="31"/>
      <c r="G258" s="22"/>
      <c r="H258" s="22"/>
      <c r="I258" s="74"/>
      <c r="J258" s="1"/>
      <c r="K258" s="1"/>
      <c r="L258" s="1"/>
    </row>
    <row r="259" spans="1:12" ht="15.75" customHeight="1" x14ac:dyDescent="0.25">
      <c r="A259" s="22"/>
      <c r="B259" s="22"/>
      <c r="C259" s="22"/>
      <c r="D259" s="22"/>
      <c r="E259" s="22"/>
      <c r="F259" s="31"/>
      <c r="G259" s="22"/>
      <c r="H259" s="22"/>
      <c r="I259" s="74"/>
      <c r="J259" s="1"/>
      <c r="K259" s="1"/>
      <c r="L259" s="1"/>
    </row>
    <row r="260" spans="1:12" s="9" customFormat="1" ht="15.75" customHeight="1" x14ac:dyDescent="0.25">
      <c r="A260" s="22"/>
      <c r="B260" s="22"/>
      <c r="C260" s="22"/>
      <c r="D260" s="22"/>
      <c r="E260" s="22"/>
      <c r="F260" s="31"/>
      <c r="G260" s="22"/>
      <c r="H260" s="22"/>
      <c r="I260" s="74"/>
      <c r="J260" s="1"/>
      <c r="K260" s="1"/>
      <c r="L260" s="1"/>
    </row>
    <row r="261" spans="1:12" s="9" customFormat="1" ht="15.75" customHeight="1" x14ac:dyDescent="0.25">
      <c r="A261" s="22"/>
      <c r="B261" s="22"/>
      <c r="C261" s="22"/>
      <c r="D261" s="22"/>
      <c r="E261" s="22"/>
      <c r="F261" s="31"/>
      <c r="G261" s="22"/>
      <c r="H261" s="22"/>
      <c r="I261" s="74"/>
      <c r="J261" s="1"/>
      <c r="K261" s="1"/>
      <c r="L261" s="1"/>
    </row>
    <row r="262" spans="1:12" x14ac:dyDescent="0.25">
      <c r="A262" s="22"/>
      <c r="B262" s="22"/>
      <c r="C262" s="22"/>
      <c r="D262" s="22"/>
      <c r="E262" s="22"/>
      <c r="F262" s="31"/>
      <c r="G262" s="22"/>
      <c r="H262" s="22"/>
      <c r="I262" s="74"/>
      <c r="J262" s="1"/>
      <c r="K262" s="1"/>
      <c r="L262" s="1"/>
    </row>
    <row r="263" spans="1:12" x14ac:dyDescent="0.25">
      <c r="A263" s="1"/>
      <c r="B263" s="1"/>
      <c r="C263" s="6"/>
      <c r="D263" s="6"/>
      <c r="E263" s="6"/>
      <c r="F263" s="36"/>
      <c r="G263" s="6"/>
      <c r="H263" s="5"/>
      <c r="I263" s="75"/>
      <c r="J263" s="1"/>
      <c r="K263" s="1"/>
      <c r="L263" s="1"/>
    </row>
    <row r="264" spans="1:12" x14ac:dyDescent="0.25">
      <c r="A264" s="1"/>
      <c r="B264" s="1"/>
      <c r="C264" s="6"/>
      <c r="D264" s="6"/>
      <c r="E264" s="6"/>
      <c r="F264" s="36"/>
      <c r="G264" s="6"/>
      <c r="H264" s="5"/>
      <c r="I264" s="75"/>
      <c r="J264" s="1"/>
      <c r="K264" s="1"/>
      <c r="L264" s="1"/>
    </row>
    <row r="265" spans="1:12" ht="33.75" customHeight="1" x14ac:dyDescent="0.25">
      <c r="A265" s="1"/>
      <c r="B265" s="1"/>
      <c r="C265" s="7"/>
      <c r="D265" s="6"/>
      <c r="E265" s="6"/>
      <c r="F265" s="36"/>
      <c r="G265" s="6"/>
      <c r="H265" s="5"/>
      <c r="I265" s="75"/>
      <c r="J265" s="1"/>
      <c r="K265" s="1"/>
      <c r="L265" s="1"/>
    </row>
    <row r="266" spans="1:12" x14ac:dyDescent="0.25">
      <c r="A266" s="1"/>
      <c r="B266" s="1"/>
      <c r="C266" s="7"/>
      <c r="D266" s="6"/>
      <c r="E266" s="6"/>
      <c r="F266" s="36"/>
      <c r="G266" s="6"/>
      <c r="H266" s="5"/>
      <c r="I266" s="75"/>
      <c r="J266" s="1"/>
      <c r="K266" s="1"/>
      <c r="L266" s="1"/>
    </row>
    <row r="267" spans="1:12" ht="18.75" x14ac:dyDescent="0.3">
      <c r="A267" s="1"/>
      <c r="B267" s="1"/>
      <c r="C267" s="4"/>
      <c r="D267" s="4"/>
      <c r="E267" s="4"/>
      <c r="F267" s="37"/>
      <c r="G267" s="4"/>
      <c r="H267" s="3"/>
      <c r="I267" s="76"/>
      <c r="J267" s="1"/>
      <c r="K267" s="1"/>
      <c r="L267" s="1"/>
    </row>
    <row r="268" spans="1:12" x14ac:dyDescent="0.25">
      <c r="A268" s="1"/>
      <c r="B268" s="1"/>
      <c r="C268" s="1"/>
      <c r="D268" s="1"/>
      <c r="E268" s="1"/>
      <c r="F268" s="2"/>
      <c r="G268" s="1"/>
      <c r="H268" s="1"/>
      <c r="I268" s="72"/>
      <c r="J268" s="1"/>
      <c r="K268" s="1"/>
      <c r="L268" s="1"/>
    </row>
    <row r="269" spans="1:12" x14ac:dyDescent="0.25">
      <c r="A269" s="1"/>
      <c r="B269" s="1"/>
      <c r="C269" s="1"/>
      <c r="D269" s="1"/>
      <c r="E269" s="1"/>
      <c r="F269" s="2"/>
      <c r="G269" s="1"/>
      <c r="H269" s="1"/>
      <c r="I269" s="72"/>
      <c r="J269" s="1"/>
      <c r="K269" s="1"/>
      <c r="L269" s="1"/>
    </row>
    <row r="270" spans="1:12" x14ac:dyDescent="0.25">
      <c r="A270" s="1"/>
      <c r="B270" s="1"/>
      <c r="C270" s="1"/>
      <c r="D270" s="1"/>
      <c r="E270" s="1"/>
      <c r="F270" s="2"/>
      <c r="G270" s="1"/>
      <c r="H270" s="1"/>
      <c r="I270" s="72"/>
      <c r="J270" s="1"/>
      <c r="K270" s="1"/>
      <c r="L270" s="1"/>
    </row>
  </sheetData>
  <mergeCells count="19">
    <mergeCell ref="B5:C5"/>
    <mergeCell ref="H5:I5"/>
    <mergeCell ref="B1:I1"/>
    <mergeCell ref="B2:D2"/>
    <mergeCell ref="B3:I3"/>
    <mergeCell ref="B4:C4"/>
    <mergeCell ref="H4:I4"/>
    <mergeCell ref="D144:E144"/>
    <mergeCell ref="C132:H132"/>
    <mergeCell ref="C133:H133"/>
    <mergeCell ref="C134:H134"/>
    <mergeCell ref="D136:E136"/>
    <mergeCell ref="D137:E137"/>
    <mergeCell ref="D138:E138"/>
    <mergeCell ref="D139:E139"/>
    <mergeCell ref="D140:E140"/>
    <mergeCell ref="D141:E141"/>
    <mergeCell ref="D142:E142"/>
    <mergeCell ref="D143:E143"/>
  </mergeCells>
  <pageMargins left="0.70866141732283472" right="0.70866141732283472" top="0.74803149606299213" bottom="0.74803149606299213" header="0.31496062992125984" footer="0.31496062992125984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Estimate</vt:lpstr>
      <vt:lpstr>Estimate (2)</vt:lpstr>
      <vt:lpstr>Estimate!Print_Area</vt:lpstr>
      <vt:lpstr>'Estimate (2)'!Print_Area</vt:lpstr>
      <vt:lpstr>Estimate!Print_Titles</vt:lpstr>
      <vt:lpstr>'Estimate (2)'!Print_Titles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</dc:creator>
  <cp:lastModifiedBy>aa</cp:lastModifiedBy>
  <cp:lastPrinted>2024-10-12T18:18:07Z</cp:lastPrinted>
  <dcterms:created xsi:type="dcterms:W3CDTF">2024-03-31T04:29:11Z</dcterms:created>
  <dcterms:modified xsi:type="dcterms:W3CDTF">2024-10-12T18:26:58Z</dcterms:modified>
</cp:coreProperties>
</file>