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xlsrvcdf" ContentType="image/p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AMANAND S VISHWAKARMA FURNITURE\ESTIMET\"/>
    </mc:Choice>
  </mc:AlternateContent>
  <bookViews>
    <workbookView xWindow="0" yWindow="0" windowWidth="7695" windowHeight="3585"/>
  </bookViews>
  <sheets>
    <sheet name="Sherbahadur vishwakarma hisab" sheetId="5" r:id="rId1"/>
    <sheet name="Estimate-2" sheetId="3" r:id="rId2"/>
    <sheet name="Estimate" sheetId="2" r:id="rId3"/>
    <sheet name="Electric work" sheetId="4" r:id="rId4"/>
  </sheets>
  <definedNames>
    <definedName name="_xlnm._FilterDatabase" localSheetId="3" hidden="1">'Electric work'!#REF!</definedName>
    <definedName name="_xlnm._FilterDatabase" localSheetId="2" hidden="1">Estimate!#REF!</definedName>
    <definedName name="_xlnm._FilterDatabase" localSheetId="1" hidden="1">'Estimate-2'!#REF!</definedName>
    <definedName name="_xlnm._FilterDatabase" localSheetId="0" hidden="1">'Sherbahadur vishwakarma hisab'!#REF!</definedName>
    <definedName name="_xlnm.Print_Area" localSheetId="3">'Electric work'!$B$1:$I$23</definedName>
    <definedName name="_xlnm.Print_Area" localSheetId="2">Estimate!$B$1:$K$57</definedName>
    <definedName name="_xlnm.Print_Area" localSheetId="1">'Estimate-2'!$B$1:$I$83</definedName>
    <definedName name="_xlnm.Print_Area" localSheetId="0">'Sherbahadur vishwakarma hisab'!$B$1:$I$79</definedName>
    <definedName name="_xlnm.Print_Titles" localSheetId="3">'Electric work'!$6:$6</definedName>
    <definedName name="_xlnm.Print_Titles" localSheetId="2">Estimate!$7:$7</definedName>
    <definedName name="_xlnm.Print_Titles" localSheetId="1">'Estimate-2'!$7:$7</definedName>
    <definedName name="_xlnm.Print_Titles" localSheetId="0">'Sherbahadur vishwakarma hisab'!$6:$6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6" i="5" l="1"/>
  <c r="I75" i="5"/>
  <c r="I74" i="5"/>
  <c r="I73" i="5"/>
  <c r="I72" i="5"/>
  <c r="I71" i="5"/>
  <c r="I70" i="5"/>
  <c r="I69" i="5"/>
  <c r="I68" i="5"/>
  <c r="I63" i="5"/>
  <c r="F62" i="5"/>
  <c r="I62" i="5" s="1"/>
  <c r="F61" i="5"/>
  <c r="I61" i="5" s="1"/>
  <c r="I59" i="5"/>
  <c r="F58" i="5"/>
  <c r="I58" i="5" s="1"/>
  <c r="F57" i="5"/>
  <c r="I57" i="5" s="1"/>
  <c r="F56" i="5"/>
  <c r="I56" i="5" s="1"/>
  <c r="F55" i="5"/>
  <c r="I55" i="5" s="1"/>
  <c r="F54" i="5"/>
  <c r="F53" i="5"/>
  <c r="F52" i="5"/>
  <c r="I52" i="5" s="1"/>
  <c r="F51" i="5"/>
  <c r="I51" i="5" s="1"/>
  <c r="F50" i="5"/>
  <c r="I50" i="5" s="1"/>
  <c r="F49" i="5"/>
  <c r="I49" i="5" s="1"/>
  <c r="F48" i="5"/>
  <c r="I48" i="5" s="1"/>
  <c r="F47" i="5"/>
  <c r="I47" i="5" s="1"/>
  <c r="F46" i="5"/>
  <c r="I46" i="5" s="1"/>
  <c r="F45" i="5"/>
  <c r="I45" i="5" s="1"/>
  <c r="F44" i="5"/>
  <c r="F43" i="5"/>
  <c r="F42" i="5"/>
  <c r="F41" i="5"/>
  <c r="I41" i="5" s="1"/>
  <c r="I37" i="5"/>
  <c r="F36" i="5"/>
  <c r="I36" i="5" s="1"/>
  <c r="F35" i="5"/>
  <c r="I35" i="5" s="1"/>
  <c r="F34" i="5"/>
  <c r="I34" i="5" s="1"/>
  <c r="E33" i="5"/>
  <c r="F31" i="5"/>
  <c r="I31" i="5" s="1"/>
  <c r="F30" i="5"/>
  <c r="I30" i="5" s="1"/>
  <c r="F29" i="5"/>
  <c r="F28" i="5"/>
  <c r="I28" i="5" s="1"/>
  <c r="F27" i="5"/>
  <c r="I27" i="5" s="1"/>
  <c r="F26" i="5"/>
  <c r="I26" i="5" s="1"/>
  <c r="F25" i="5"/>
  <c r="I25" i="5" s="1"/>
  <c r="F22" i="5"/>
  <c r="I22" i="5" s="1"/>
  <c r="I21" i="5"/>
  <c r="F20" i="5"/>
  <c r="F19" i="5"/>
  <c r="I19" i="5" s="1"/>
  <c r="F18" i="5"/>
  <c r="I18" i="5" s="1"/>
  <c r="F15" i="5"/>
  <c r="I15" i="5" s="1"/>
  <c r="F14" i="5"/>
  <c r="I14" i="5" s="1"/>
  <c r="I13" i="5"/>
  <c r="F13" i="5"/>
  <c r="I12" i="5"/>
  <c r="F12" i="5"/>
  <c r="F11" i="5"/>
  <c r="I11" i="5" s="1"/>
  <c r="F10" i="5"/>
  <c r="I10" i="5" s="1"/>
  <c r="I79" i="5" l="1"/>
  <c r="I83" i="3"/>
  <c r="I57" i="3"/>
  <c r="I58" i="3"/>
  <c r="I59" i="3"/>
  <c r="I60" i="3"/>
  <c r="I56" i="3"/>
  <c r="I36" i="3"/>
  <c r="I37" i="3"/>
  <c r="I38" i="3"/>
  <c r="I35" i="3"/>
  <c r="I77" i="3"/>
  <c r="I76" i="3"/>
  <c r="I70" i="3"/>
  <c r="I71" i="3"/>
  <c r="I72" i="3"/>
  <c r="I73" i="3"/>
  <c r="I74" i="3"/>
  <c r="I75" i="3"/>
  <c r="I64" i="3"/>
  <c r="F63" i="3"/>
  <c r="I63" i="3" s="1"/>
  <c r="F62" i="3"/>
  <c r="I62" i="3" s="1"/>
  <c r="I23" i="3"/>
  <c r="F23" i="3"/>
  <c r="I69" i="3"/>
  <c r="F59" i="3"/>
  <c r="F58" i="3"/>
  <c r="I22" i="3"/>
  <c r="F57" i="3"/>
  <c r="F55" i="3"/>
  <c r="F56" i="3"/>
  <c r="I8" i="4"/>
  <c r="I22" i="4" s="1"/>
  <c r="I9" i="4"/>
  <c r="I10" i="4"/>
  <c r="I11" i="4"/>
  <c r="I12" i="4"/>
  <c r="I13" i="4"/>
  <c r="I14" i="4"/>
  <c r="I15" i="4"/>
  <c r="I16" i="4"/>
  <c r="I17" i="4"/>
  <c r="I18" i="4"/>
  <c r="I19" i="4"/>
  <c r="I20" i="4"/>
  <c r="I16" i="3" l="1"/>
  <c r="F16" i="3"/>
  <c r="F54" i="3" l="1"/>
  <c r="F53" i="3"/>
  <c r="I53" i="3" s="1"/>
  <c r="F52" i="3"/>
  <c r="I52" i="3" s="1"/>
  <c r="F49" i="3"/>
  <c r="I49" i="3" s="1"/>
  <c r="F50" i="3"/>
  <c r="I50" i="3" s="1"/>
  <c r="F51" i="3"/>
  <c r="I51" i="3" s="1"/>
  <c r="F36" i="3"/>
  <c r="F37" i="3"/>
  <c r="F35" i="3"/>
  <c r="E34" i="3"/>
  <c r="F32" i="3"/>
  <c r="I32" i="3" s="1"/>
  <c r="F31" i="3"/>
  <c r="I31" i="3" s="1"/>
  <c r="F48" i="3"/>
  <c r="I48" i="3" s="1"/>
  <c r="F47" i="3"/>
  <c r="I47" i="3" s="1"/>
  <c r="F46" i="3"/>
  <c r="F45" i="3"/>
  <c r="F44" i="3"/>
  <c r="F43" i="3"/>
  <c r="F42" i="3"/>
  <c r="I42" i="3" s="1"/>
  <c r="F30" i="3"/>
  <c r="F29" i="3"/>
  <c r="I29" i="3" s="1"/>
  <c r="F28" i="3"/>
  <c r="F27" i="3"/>
  <c r="I27" i="3" s="1"/>
  <c r="F26" i="3"/>
  <c r="I26" i="3" s="1"/>
  <c r="F21" i="3"/>
  <c r="F20" i="3"/>
  <c r="I20" i="3" s="1"/>
  <c r="F19" i="3"/>
  <c r="I19" i="3" s="1"/>
  <c r="F15" i="3"/>
  <c r="I14" i="3"/>
  <c r="F14" i="3"/>
  <c r="I13" i="3"/>
  <c r="F13" i="3"/>
  <c r="F12" i="3"/>
  <c r="F11" i="3"/>
  <c r="I46" i="3" l="1"/>
  <c r="I12" i="3"/>
  <c r="I15" i="3"/>
  <c r="I11" i="3"/>
  <c r="I28" i="3"/>
  <c r="I14" i="2"/>
  <c r="K14" i="2"/>
  <c r="K13" i="2"/>
  <c r="I13" i="2"/>
  <c r="F34" i="2"/>
  <c r="I34" i="2" s="1"/>
  <c r="F35" i="2"/>
  <c r="I35" i="2" s="1"/>
  <c r="F36" i="2"/>
  <c r="K36" i="2" s="1"/>
  <c r="F30" i="2"/>
  <c r="I30" i="2" s="1"/>
  <c r="F31" i="2"/>
  <c r="F32" i="2"/>
  <c r="F33" i="2"/>
  <c r="F27" i="2"/>
  <c r="K27" i="2" s="1"/>
  <c r="F26" i="2"/>
  <c r="I26" i="2" s="1"/>
  <c r="F25" i="2"/>
  <c r="I25" i="2" s="1"/>
  <c r="F24" i="2"/>
  <c r="I24" i="2" s="1"/>
  <c r="F23" i="2"/>
  <c r="K23" i="2" s="1"/>
  <c r="F18" i="2"/>
  <c r="K18" i="2" s="1"/>
  <c r="F19" i="2"/>
  <c r="I19" i="2" s="1"/>
  <c r="F20" i="2"/>
  <c r="F11" i="2"/>
  <c r="I11" i="2" s="1"/>
  <c r="F12" i="2"/>
  <c r="K12" i="2" s="1"/>
  <c r="F13" i="2"/>
  <c r="F14" i="2"/>
  <c r="F15" i="2"/>
  <c r="K15" i="2" s="1"/>
  <c r="I23" i="2" l="1"/>
  <c r="K19" i="2"/>
  <c r="I36" i="2"/>
  <c r="K24" i="2"/>
  <c r="I15" i="2"/>
  <c r="K26" i="2"/>
  <c r="I27" i="2"/>
  <c r="K35" i="2"/>
  <c r="I12" i="2"/>
  <c r="I18" i="2"/>
  <c r="K34" i="2"/>
  <c r="K25" i="2"/>
  <c r="K11" i="2"/>
  <c r="K30" i="2"/>
  <c r="K38" i="2" l="1"/>
  <c r="I38" i="2"/>
</calcChain>
</file>

<file path=xl/sharedStrings.xml><?xml version="1.0" encoding="utf-8"?>
<sst xmlns="http://schemas.openxmlformats.org/spreadsheetml/2006/main" count="295" uniqueCount="135">
  <si>
    <t xml:space="preserve">Amount </t>
  </si>
  <si>
    <t>Qty</t>
  </si>
  <si>
    <t>Area
(F)</t>
  </si>
  <si>
    <t>B
(inch)</t>
  </si>
  <si>
    <t>L
(inch)</t>
  </si>
  <si>
    <t xml:space="preserve">Item Name </t>
  </si>
  <si>
    <t>Sr 
No-</t>
  </si>
  <si>
    <t>Estimate by:- Ramanand Vishwakarma</t>
  </si>
  <si>
    <r>
      <rPr>
        <b/>
        <sz val="8"/>
        <color rgb="FF000000"/>
        <rFont val="Calibri"/>
        <family val="2"/>
        <scheme val="minor"/>
      </rPr>
      <t>ADD:-</t>
    </r>
    <r>
      <rPr>
        <sz val="8"/>
        <color rgb="FF000000"/>
        <rFont val="Calibri"/>
        <family val="2"/>
        <scheme val="minor"/>
      </rPr>
      <t xml:space="preserve"> G-604, Pancham Pentagon mansarover
 road, IOC road, Chandkheda, Ahmedabad Gujarat-382424
</t>
    </r>
    <r>
      <rPr>
        <b/>
        <sz val="8"/>
        <color rgb="FF000000"/>
        <rFont val="Calibri"/>
        <family val="2"/>
        <scheme val="minor"/>
      </rPr>
      <t>Phone No</t>
    </r>
    <r>
      <rPr>
        <sz val="8"/>
        <color rgb="FF000000"/>
        <rFont val="Calibri"/>
        <family val="2"/>
        <scheme val="minor"/>
      </rPr>
      <t xml:space="preserve">:- +91-9925482498
</t>
    </r>
    <r>
      <rPr>
        <b/>
        <sz val="8"/>
        <color rgb="FF000000"/>
        <rFont val="Calibri"/>
        <family val="2"/>
        <scheme val="minor"/>
      </rPr>
      <t>Email:</t>
    </r>
    <r>
      <rPr>
        <sz val="8"/>
        <color rgb="FF000000"/>
        <rFont val="Calibri"/>
        <family val="2"/>
        <scheme val="minor"/>
      </rPr>
      <t xml:space="preserve">-vramanand15@gmail.com
</t>
    </r>
    <r>
      <rPr>
        <b/>
        <sz val="8"/>
        <color rgb="FF000000"/>
        <rFont val="Calibri"/>
        <family val="2"/>
        <scheme val="minor"/>
      </rPr>
      <t>GST No:-</t>
    </r>
    <r>
      <rPr>
        <sz val="8"/>
        <color rgb="FF000000"/>
        <rFont val="Calibri"/>
        <family val="2"/>
        <scheme val="minor"/>
      </rPr>
      <t>240ANNPV7097E1ZD</t>
    </r>
  </si>
  <si>
    <t>RAMANAND S VISHWAKARMA FURNITURE</t>
  </si>
  <si>
    <t>1st floor guest room</t>
  </si>
  <si>
    <t>Kapat -</t>
  </si>
  <si>
    <t>Maliya</t>
  </si>
  <si>
    <t>Bed back gadi panel</t>
  </si>
  <si>
    <t>Bed-6'x6.5'</t>
  </si>
  <si>
    <t>Bed side box-2nung</t>
  </si>
  <si>
    <t>A1</t>
  </si>
  <si>
    <t xml:space="preserve">SIDE Location:- D-10 Sopan heights Atul Mishra Sir </t>
  </si>
  <si>
    <t>Laminate Finish Estimate</t>
  </si>
  <si>
    <t>Rate</t>
  </si>
  <si>
    <t>Without Material</t>
  </si>
  <si>
    <t>With Material</t>
  </si>
  <si>
    <t>1st floor Master Bed room</t>
  </si>
  <si>
    <t>A2</t>
  </si>
  <si>
    <t>TV unit</t>
  </si>
  <si>
    <t xml:space="preserve">Bed top laminate </t>
  </si>
  <si>
    <t>Kapat double size</t>
  </si>
  <si>
    <t>kitchen laminate change</t>
  </si>
  <si>
    <t>chimany showcase</t>
  </si>
  <si>
    <t xml:space="preserve">Maliya  </t>
  </si>
  <si>
    <t xml:space="preserve">Washing Area box </t>
  </si>
  <si>
    <t>Hall</t>
  </si>
  <si>
    <t>TV Unit with panel</t>
  </si>
  <si>
    <t>Main door</t>
  </si>
  <si>
    <t xml:space="preserve">Main Door Chaukhat </t>
  </si>
  <si>
    <t>Shefty door</t>
  </si>
  <si>
    <t>Shefty door panel</t>
  </si>
  <si>
    <t>Shoes box</t>
  </si>
  <si>
    <t>Estimate No:-01</t>
  </si>
  <si>
    <t>Date:-08-08-2024</t>
  </si>
  <si>
    <t>Extra Charge</t>
  </si>
  <si>
    <t>Bed mattress</t>
  </si>
  <si>
    <t>PU paint</t>
  </si>
  <si>
    <t>polish</t>
  </si>
  <si>
    <t>Furniture polish &amp; paint</t>
  </si>
  <si>
    <t>fancy light</t>
  </si>
  <si>
    <t>fan</t>
  </si>
  <si>
    <t>bathroom fitting</t>
  </si>
  <si>
    <t xml:space="preserve">glass painting </t>
  </si>
  <si>
    <t>chimany</t>
  </si>
  <si>
    <t>AC</t>
  </si>
  <si>
    <t>GST bill</t>
  </si>
  <si>
    <t>door lock</t>
  </si>
  <si>
    <t>jhumar</t>
  </si>
  <si>
    <t xml:space="preserve">parda </t>
  </si>
  <si>
    <t xml:space="preserve">sofa cushion </t>
  </si>
  <si>
    <t>sofa cover</t>
  </si>
  <si>
    <t xml:space="preserve">extra work extra charge </t>
  </si>
  <si>
    <t xml:space="preserve">Without
Material </t>
  </si>
  <si>
    <t xml:space="preserve">With
Material </t>
  </si>
  <si>
    <t xml:space="preserve">A </t>
  </si>
  <si>
    <t>Furniture</t>
  </si>
  <si>
    <t>A3</t>
  </si>
  <si>
    <t>Kitchen</t>
  </si>
  <si>
    <t>A4</t>
  </si>
  <si>
    <t>Estimate No:-02</t>
  </si>
  <si>
    <t xml:space="preserve">Shelf </t>
  </si>
  <si>
    <t xml:space="preserve">  </t>
  </si>
  <si>
    <t xml:space="preserve">Shore room door </t>
  </si>
  <si>
    <t xml:space="preserve">Kitchen Area Entry Chaukhat Panel </t>
  </si>
  <si>
    <t>Shore room door  frame- 1nung</t>
  </si>
  <si>
    <t xml:space="preserve">Temple without curtain </t>
  </si>
  <si>
    <t>Temple Back partition</t>
  </si>
  <si>
    <t xml:space="preserve">Temple side box </t>
  </si>
  <si>
    <t>Entry panel</t>
  </si>
  <si>
    <t>Entry Door uper box</t>
  </si>
  <si>
    <t>WiFi Self</t>
  </si>
  <si>
    <t>Hall TV Unit Laminate Rate Difference</t>
  </si>
  <si>
    <t xml:space="preserve">Hall TV Unit PVC patta Rate Difference </t>
  </si>
  <si>
    <t>Master Bedroom Acralic Rate Difference</t>
  </si>
  <si>
    <t xml:space="preserve">Kitchen Acralic laminate Rate Difference </t>
  </si>
  <si>
    <t xml:space="preserve">Royale Touche Laminate Plane </t>
  </si>
  <si>
    <t>Royale Touche Laminate Flute</t>
  </si>
  <si>
    <t>Bed back panel</t>
  </si>
  <si>
    <t>Wall shelf</t>
  </si>
  <si>
    <t xml:space="preserve">Bed side laminate </t>
  </si>
  <si>
    <t xml:space="preserve">1st Floor Master bed room PVC patta </t>
  </si>
  <si>
    <t xml:space="preserve"> </t>
  </si>
  <si>
    <t>B.</t>
  </si>
  <si>
    <t>ELECTRIC WORK TOTAL AMOUNT</t>
  </si>
  <si>
    <t xml:space="preserve">Bathroom Exhaust fan </t>
  </si>
  <si>
    <t xml:space="preserve">Profile light fitting </t>
  </si>
  <si>
    <t>rope light adaptor</t>
  </si>
  <si>
    <t>rope light</t>
  </si>
  <si>
    <t>button light</t>
  </si>
  <si>
    <t>12 v panel light</t>
  </si>
  <si>
    <t>anchor fasner</t>
  </si>
  <si>
    <t>light fitting</t>
  </si>
  <si>
    <t xml:space="preserve">Track light Fitting </t>
  </si>
  <si>
    <t xml:space="preserve">Switch board shifting </t>
  </si>
  <si>
    <t>Switch board box</t>
  </si>
  <si>
    <t xml:space="preserve">15a point </t>
  </si>
  <si>
    <t>5a point</t>
  </si>
  <si>
    <t>A.</t>
  </si>
  <si>
    <t>Rate/F</t>
  </si>
  <si>
    <t xml:space="preserve">Area
</t>
  </si>
  <si>
    <t xml:space="preserve">B
</t>
  </si>
  <si>
    <t xml:space="preserve">A
</t>
  </si>
  <si>
    <t>Date:-12-10-2024</t>
  </si>
  <si>
    <r>
      <rPr>
        <b/>
        <sz val="10"/>
        <color theme="1"/>
        <rFont val="Calibri"/>
        <family val="2"/>
        <scheme val="minor"/>
      </rPr>
      <t>SIDE Location:- D-10 sopan heights</t>
    </r>
    <r>
      <rPr>
        <sz val="10"/>
        <color theme="1"/>
        <rFont val="Calibri"/>
        <family val="2"/>
        <scheme val="minor"/>
      </rPr>
      <t xml:space="preserve">
</t>
    </r>
  </si>
  <si>
    <r>
      <rPr>
        <b/>
        <sz val="10"/>
        <color theme="1"/>
        <rFont val="Calibri"/>
        <family val="2"/>
        <scheme val="minor"/>
      </rPr>
      <t>Estimate by:-</t>
    </r>
    <r>
      <rPr>
        <sz val="10"/>
        <color theme="1"/>
        <rFont val="Calibri"/>
        <family val="2"/>
        <scheme val="minor"/>
      </rPr>
      <t xml:space="preserve"> Ramanand Vishwakarma</t>
    </r>
  </si>
  <si>
    <t>Wooden Entry Ceiling</t>
  </si>
  <si>
    <t xml:space="preserve">Stress  Ceiling </t>
  </si>
  <si>
    <t>Ac Box panel</t>
  </si>
  <si>
    <t>Window open box</t>
  </si>
  <si>
    <t>shelf</t>
  </si>
  <si>
    <t xml:space="preserve">Drawer chanel change </t>
  </si>
  <si>
    <t xml:space="preserve">Febric laminte </t>
  </si>
  <si>
    <t>Rate Difference</t>
  </si>
  <si>
    <t>Main Door fitting</t>
  </si>
  <si>
    <t>stairs panel</t>
  </si>
  <si>
    <t>stoper</t>
  </si>
  <si>
    <t>door eye &amp; door stop</t>
  </si>
  <si>
    <t>TV unit panel</t>
  </si>
  <si>
    <t xml:space="preserve">Lowers Zali </t>
  </si>
  <si>
    <t>profile light panel</t>
  </si>
  <si>
    <t>POP Work with bimpunning</t>
  </si>
  <si>
    <t>Washing Area Door laminate 
change &amp; shifting with fitting</t>
  </si>
  <si>
    <t xml:space="preserve">With Material </t>
  </si>
  <si>
    <t>Door bell fitting</t>
  </si>
  <si>
    <t>Electric Work with &amp; without material</t>
  </si>
  <si>
    <t xml:space="preserve">Electric work Estimate
</t>
  </si>
  <si>
    <t>Sherbahadur vishwakarma Hisab- 30/10/2023</t>
  </si>
  <si>
    <t>Estimate No:-final</t>
  </si>
  <si>
    <t>Date:-29-10-2024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</si>
</sst>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64" formatCode="0.0"/>
  </numFmts>
  <fonts count="1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rgb="FFC00000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2"/>
      <color rgb="FF00206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000000"/>
      </bottom>
      <diagonal/>
    </border>
    <border>
      <left/>
      <right/>
      <top style="medium">
        <color indexed="64"/>
      </top>
      <bottom style="medium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/>
      <top style="medium">
        <color rgb="FF000000"/>
      </top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indexed="64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5" fillId="0" borderId="0" applyFont="0" applyFill="0" applyBorder="0" applyAlignment="0" applyProtection="0"/>
  </cellStyleXfs>
  <cellXfs count="203">
    <xf numFmtId="0" fontId="0" fillId="0" borderId="0" xfId="0"/>
    <xf numFmtId="0" fontId="0" fillId="0" borderId="0" xfId="0" applyFill="1" applyBorder="1"/>
    <xf numFmtId="164" fontId="0" fillId="0" borderId="0" xfId="0" applyNumberFormat="1" applyFill="1" applyBorder="1"/>
    <xf numFmtId="0" fontId="3" fillId="0" borderId="0" xfId="0" applyFont="1" applyFill="1" applyBorder="1" applyAlignment="1">
      <alignment vertical="center"/>
    </xf>
    <xf numFmtId="164" fontId="3" fillId="0" borderId="0" xfId="0" applyNumberFormat="1" applyFont="1" applyFill="1" applyBorder="1" applyAlignment="1">
      <alignment vertical="center"/>
    </xf>
    <xf numFmtId="0" fontId="3" fillId="0" borderId="0" xfId="0" applyFont="1" applyFill="1" applyBorder="1" applyAlignment="1"/>
    <xf numFmtId="0" fontId="2" fillId="0" borderId="0" xfId="0" applyFont="1" applyFill="1" applyBorder="1" applyAlignment="1">
      <alignment vertical="center"/>
    </xf>
    <xf numFmtId="164" fontId="2" fillId="0" borderId="0" xfId="0" applyNumberFormat="1" applyFont="1" applyFill="1" applyBorder="1" applyAlignment="1">
      <alignment vertical="center"/>
    </xf>
    <xf numFmtId="0" fontId="2" fillId="0" borderId="0" xfId="0" applyFont="1" applyFill="1" applyBorder="1" applyAlignment="1"/>
    <xf numFmtId="0" fontId="2" fillId="0" borderId="0" xfId="0" applyFont="1" applyFill="1" applyBorder="1" applyAlignment="1">
      <alignment wrapText="1"/>
    </xf>
    <xf numFmtId="0" fontId="4" fillId="0" borderId="0" xfId="0" applyFont="1" applyFill="1" applyBorder="1"/>
    <xf numFmtId="0" fontId="5" fillId="0" borderId="0" xfId="0" applyFont="1" applyFill="1" applyBorder="1"/>
    <xf numFmtId="164" fontId="6" fillId="0" borderId="0" xfId="0" applyNumberFormat="1" applyFont="1" applyFill="1" applyBorder="1"/>
    <xf numFmtId="0" fontId="7" fillId="0" borderId="0" xfId="0" applyFont="1" applyFill="1" applyBorder="1" applyAlignment="1">
      <alignment horizontal="center"/>
    </xf>
    <xf numFmtId="0" fontId="0" fillId="0" borderId="0" xfId="0" applyFont="1" applyFill="1" applyBorder="1"/>
    <xf numFmtId="0" fontId="0" fillId="0" borderId="0" xfId="0" applyFill="1"/>
    <xf numFmtId="0" fontId="7" fillId="0" borderId="0" xfId="0" applyFont="1" applyFill="1" applyBorder="1" applyAlignment="1"/>
    <xf numFmtId="164" fontId="7" fillId="0" borderId="0" xfId="0" applyNumberFormat="1" applyFont="1" applyFill="1" applyBorder="1"/>
    <xf numFmtId="9" fontId="0" fillId="0" borderId="0" xfId="0" applyNumberFormat="1" applyFill="1" applyBorder="1"/>
    <xf numFmtId="164" fontId="0" fillId="0" borderId="0" xfId="0" applyNumberFormat="1" applyFont="1" applyFill="1" applyBorder="1"/>
    <xf numFmtId="2" fontId="0" fillId="0" borderId="0" xfId="0" applyNumberFormat="1" applyFont="1" applyFill="1" applyBorder="1"/>
    <xf numFmtId="0" fontId="8" fillId="0" borderId="0" xfId="0" applyFont="1"/>
    <xf numFmtId="0" fontId="8" fillId="0" borderId="0" xfId="0" applyFont="1" applyFill="1" applyBorder="1"/>
    <xf numFmtId="0" fontId="1" fillId="0" borderId="0" xfId="0" applyFont="1"/>
    <xf numFmtId="0" fontId="1" fillId="0" borderId="0" xfId="0" applyFont="1" applyFill="1" applyBorder="1"/>
    <xf numFmtId="0" fontId="0" fillId="0" borderId="0" xfId="0" applyFont="1"/>
    <xf numFmtId="9" fontId="0" fillId="0" borderId="0" xfId="0" applyNumberFormat="1" applyFont="1" applyFill="1" applyBorder="1"/>
    <xf numFmtId="0" fontId="2" fillId="2" borderId="2" xfId="0" applyFont="1" applyFill="1" applyBorder="1" applyAlignment="1">
      <alignment horizontal="center" vertical="top"/>
    </xf>
    <xf numFmtId="0" fontId="2" fillId="2" borderId="2" xfId="0" applyFont="1" applyFill="1" applyBorder="1" applyAlignment="1">
      <alignment horizontal="center" vertical="top" wrapText="1"/>
    </xf>
    <xf numFmtId="0" fontId="2" fillId="2" borderId="3" xfId="0" applyFont="1" applyFill="1" applyBorder="1" applyAlignment="1">
      <alignment horizontal="center" vertical="top"/>
    </xf>
    <xf numFmtId="0" fontId="2" fillId="2" borderId="4" xfId="0" applyFont="1" applyFill="1" applyBorder="1" applyAlignment="1">
      <alignment horizontal="center" vertical="top" wrapText="1"/>
    </xf>
    <xf numFmtId="0" fontId="0" fillId="0" borderId="0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left" wrapText="1"/>
    </xf>
    <xf numFmtId="0" fontId="7" fillId="0" borderId="0" xfId="0" applyFont="1" applyFill="1" applyBorder="1" applyAlignment="1">
      <alignment horizontal="left"/>
    </xf>
    <xf numFmtId="0" fontId="0" fillId="0" borderId="0" xfId="0" applyFont="1" applyFill="1" applyBorder="1" applyAlignment="1"/>
    <xf numFmtId="0" fontId="9" fillId="3" borderId="9" xfId="0" applyFont="1" applyFill="1" applyBorder="1" applyAlignment="1">
      <alignment horizontal="left" vertical="top" wrapText="1"/>
    </xf>
    <xf numFmtId="0" fontId="9" fillId="3" borderId="10" xfId="0" applyFont="1" applyFill="1" applyBorder="1" applyAlignment="1">
      <alignment horizontal="left" vertical="top" wrapText="1"/>
    </xf>
    <xf numFmtId="0" fontId="0" fillId="3" borderId="10" xfId="0" applyFill="1" applyBorder="1"/>
    <xf numFmtId="0" fontId="0" fillId="3" borderId="5" xfId="0" applyFill="1" applyBorder="1"/>
    <xf numFmtId="0" fontId="2" fillId="5" borderId="2" xfId="0" applyFont="1" applyFill="1" applyBorder="1" applyAlignment="1">
      <alignment horizontal="center" vertical="top"/>
    </xf>
    <xf numFmtId="0" fontId="2" fillId="5" borderId="1" xfId="0" applyFont="1" applyFill="1" applyBorder="1" applyAlignment="1">
      <alignment horizontal="center" vertical="top" wrapText="1"/>
    </xf>
    <xf numFmtId="0" fontId="2" fillId="6" borderId="2" xfId="0" applyFont="1" applyFill="1" applyBorder="1" applyAlignment="1">
      <alignment horizontal="center" vertical="top"/>
    </xf>
    <xf numFmtId="0" fontId="2" fillId="6" borderId="1" xfId="0" applyFont="1" applyFill="1" applyBorder="1" applyAlignment="1">
      <alignment horizontal="center" vertical="top" wrapText="1"/>
    </xf>
    <xf numFmtId="0" fontId="0" fillId="0" borderId="23" xfId="0" applyFont="1" applyFill="1" applyBorder="1"/>
    <xf numFmtId="2" fontId="0" fillId="0" borderId="23" xfId="0" applyNumberFormat="1" applyFont="1" applyFill="1" applyBorder="1"/>
    <xf numFmtId="0" fontId="0" fillId="5" borderId="23" xfId="0" applyFont="1" applyFill="1" applyBorder="1"/>
    <xf numFmtId="164" fontId="0" fillId="5" borderId="23" xfId="0" applyNumberFormat="1" applyFont="1" applyFill="1" applyBorder="1"/>
    <xf numFmtId="164" fontId="0" fillId="6" borderId="23" xfId="0" applyNumberFormat="1" applyFont="1" applyFill="1" applyBorder="1"/>
    <xf numFmtId="0" fontId="2" fillId="0" borderId="23" xfId="0" applyFont="1" applyFill="1" applyBorder="1"/>
    <xf numFmtId="164" fontId="0" fillId="0" borderId="23" xfId="0" applyNumberFormat="1" applyFont="1" applyFill="1" applyBorder="1" applyAlignment="1">
      <alignment horizontal="center" vertical="center"/>
    </xf>
    <xf numFmtId="0" fontId="0" fillId="0" borderId="23" xfId="0" applyFont="1" applyFill="1" applyBorder="1" applyAlignment="1"/>
    <xf numFmtId="0" fontId="0" fillId="5" borderId="23" xfId="0" applyFont="1" applyFill="1" applyBorder="1" applyAlignment="1"/>
    <xf numFmtId="0" fontId="0" fillId="0" borderId="23" xfId="0" applyFont="1" applyFill="1" applyBorder="1" applyAlignment="1">
      <alignment horizontal="left"/>
    </xf>
    <xf numFmtId="164" fontId="0" fillId="0" borderId="23" xfId="0" applyNumberFormat="1" applyFont="1" applyFill="1" applyBorder="1"/>
    <xf numFmtId="0" fontId="2" fillId="0" borderId="23" xfId="0" applyFont="1" applyFill="1" applyBorder="1" applyAlignment="1"/>
    <xf numFmtId="0" fontId="2" fillId="0" borderId="23" xfId="0" applyFont="1" applyFill="1" applyBorder="1" applyAlignment="1">
      <alignment horizontal="left"/>
    </xf>
    <xf numFmtId="0" fontId="0" fillId="0" borderId="24" xfId="0" applyFont="1" applyFill="1" applyBorder="1"/>
    <xf numFmtId="0" fontId="0" fillId="0" borderId="25" xfId="0" applyFont="1" applyFill="1" applyBorder="1"/>
    <xf numFmtId="2" fontId="0" fillId="0" borderId="25" xfId="0" applyNumberFormat="1" applyFont="1" applyFill="1" applyBorder="1"/>
    <xf numFmtId="0" fontId="0" fillId="5" borderId="25" xfId="0" applyFont="1" applyFill="1" applyBorder="1"/>
    <xf numFmtId="164" fontId="0" fillId="5" borderId="25" xfId="0" applyNumberFormat="1" applyFont="1" applyFill="1" applyBorder="1"/>
    <xf numFmtId="164" fontId="0" fillId="6" borderId="25" xfId="0" applyNumberFormat="1" applyFont="1" applyFill="1" applyBorder="1"/>
    <xf numFmtId="0" fontId="0" fillId="6" borderId="26" xfId="0" applyFont="1" applyFill="1" applyBorder="1"/>
    <xf numFmtId="0" fontId="2" fillId="0" borderId="27" xfId="0" applyFont="1" applyFill="1" applyBorder="1"/>
    <xf numFmtId="0" fontId="0" fillId="6" borderId="28" xfId="0" applyFont="1" applyFill="1" applyBorder="1"/>
    <xf numFmtId="0" fontId="0" fillId="0" borderId="27" xfId="0" applyFont="1" applyFill="1" applyBorder="1"/>
    <xf numFmtId="0" fontId="0" fillId="0" borderId="27" xfId="0" applyFont="1" applyFill="1" applyBorder="1" applyAlignment="1"/>
    <xf numFmtId="0" fontId="0" fillId="0" borderId="29" xfId="0" applyFont="1" applyFill="1" applyBorder="1"/>
    <xf numFmtId="164" fontId="0" fillId="6" borderId="28" xfId="0" applyNumberFormat="1" applyFont="1" applyFill="1" applyBorder="1"/>
    <xf numFmtId="1" fontId="0" fillId="6" borderId="23" xfId="0" applyNumberFormat="1" applyFont="1" applyFill="1" applyBorder="1"/>
    <xf numFmtId="0" fontId="0" fillId="0" borderId="0" xfId="0" applyNumberFormat="1" applyFont="1" applyFill="1" applyBorder="1"/>
    <xf numFmtId="0" fontId="0" fillId="0" borderId="28" xfId="0" applyBorder="1"/>
    <xf numFmtId="0" fontId="0" fillId="0" borderId="30" xfId="0" applyBorder="1"/>
    <xf numFmtId="0" fontId="0" fillId="0" borderId="32" xfId="0" applyFont="1" applyFill="1" applyBorder="1"/>
    <xf numFmtId="0" fontId="0" fillId="0" borderId="0" xfId="0" applyBorder="1"/>
    <xf numFmtId="0" fontId="0" fillId="0" borderId="34" xfId="0" applyFont="1" applyFill="1" applyBorder="1"/>
    <xf numFmtId="0" fontId="0" fillId="0" borderId="35" xfId="0" applyFont="1" applyFill="1" applyBorder="1" applyAlignment="1">
      <alignment horizontal="left"/>
    </xf>
    <xf numFmtId="0" fontId="2" fillId="0" borderId="36" xfId="0" applyFont="1" applyFill="1" applyBorder="1"/>
    <xf numFmtId="0" fontId="2" fillId="0" borderId="14" xfId="0" applyFont="1" applyFill="1" applyBorder="1" applyAlignment="1">
      <alignment horizontal="left"/>
    </xf>
    <xf numFmtId="0" fontId="0" fillId="0" borderId="37" xfId="0" applyFont="1" applyFill="1" applyBorder="1" applyAlignment="1">
      <alignment horizontal="left"/>
    </xf>
    <xf numFmtId="0" fontId="0" fillId="0" borderId="37" xfId="0" applyFont="1" applyFill="1" applyBorder="1"/>
    <xf numFmtId="2" fontId="0" fillId="0" borderId="37" xfId="0" applyNumberFormat="1" applyFont="1" applyFill="1" applyBorder="1"/>
    <xf numFmtId="0" fontId="0" fillId="0" borderId="36" xfId="0" applyFont="1" applyFill="1" applyBorder="1"/>
    <xf numFmtId="0" fontId="0" fillId="0" borderId="13" xfId="0" applyFont="1" applyFill="1" applyBorder="1" applyAlignment="1">
      <alignment horizontal="left"/>
    </xf>
    <xf numFmtId="0" fontId="0" fillId="0" borderId="13" xfId="0" applyFont="1" applyFill="1" applyBorder="1"/>
    <xf numFmtId="2" fontId="0" fillId="0" borderId="13" xfId="0" applyNumberFormat="1" applyFont="1" applyFill="1" applyBorder="1"/>
    <xf numFmtId="0" fontId="0" fillId="0" borderId="38" xfId="0" applyFont="1" applyFill="1" applyBorder="1"/>
    <xf numFmtId="0" fontId="0" fillId="0" borderId="31" xfId="0" applyFont="1" applyFill="1" applyBorder="1"/>
    <xf numFmtId="2" fontId="0" fillId="0" borderId="31" xfId="0" applyNumberFormat="1" applyFont="1" applyFill="1" applyBorder="1"/>
    <xf numFmtId="0" fontId="0" fillId="5" borderId="31" xfId="0" applyFont="1" applyFill="1" applyBorder="1"/>
    <xf numFmtId="164" fontId="0" fillId="5" borderId="31" xfId="0" applyNumberFormat="1" applyFont="1" applyFill="1" applyBorder="1"/>
    <xf numFmtId="164" fontId="0" fillId="6" borderId="31" xfId="0" applyNumberFormat="1" applyFont="1" applyFill="1" applyBorder="1"/>
    <xf numFmtId="0" fontId="0" fillId="6" borderId="35" xfId="0" applyFont="1" applyFill="1" applyBorder="1"/>
    <xf numFmtId="0" fontId="2" fillId="0" borderId="31" xfId="0" applyFont="1" applyFill="1" applyBorder="1"/>
    <xf numFmtId="0" fontId="2" fillId="0" borderId="34" xfId="0" applyFont="1" applyFill="1" applyBorder="1"/>
    <xf numFmtId="0" fontId="2" fillId="0" borderId="27" xfId="0" applyFont="1" applyFill="1" applyBorder="1" applyAlignment="1"/>
    <xf numFmtId="0" fontId="0" fillId="0" borderId="7" xfId="0" applyBorder="1"/>
    <xf numFmtId="0" fontId="0" fillId="0" borderId="6" xfId="0" applyBorder="1"/>
    <xf numFmtId="0" fontId="0" fillId="6" borderId="37" xfId="0" applyNumberFormat="1" applyFont="1" applyFill="1" applyBorder="1"/>
    <xf numFmtId="0" fontId="0" fillId="6" borderId="33" xfId="0" applyFont="1" applyFill="1" applyBorder="1"/>
    <xf numFmtId="0" fontId="2" fillId="6" borderId="12" xfId="0" applyNumberFormat="1" applyFont="1" applyFill="1" applyBorder="1" applyAlignment="1">
      <alignment wrapText="1"/>
    </xf>
    <xf numFmtId="164" fontId="2" fillId="6" borderId="14" xfId="0" applyNumberFormat="1" applyFont="1" applyFill="1" applyBorder="1"/>
    <xf numFmtId="0" fontId="0" fillId="5" borderId="37" xfId="0" applyFont="1" applyFill="1" applyBorder="1"/>
    <xf numFmtId="164" fontId="0" fillId="5" borderId="37" xfId="0" applyNumberFormat="1" applyFont="1" applyFill="1" applyBorder="1"/>
    <xf numFmtId="0" fontId="2" fillId="5" borderId="36" xfId="0" applyFont="1" applyFill="1" applyBorder="1" applyAlignment="1">
      <alignment wrapText="1"/>
    </xf>
    <xf numFmtId="164" fontId="2" fillId="5" borderId="14" xfId="0" applyNumberFormat="1" applyFont="1" applyFill="1" applyBorder="1"/>
    <xf numFmtId="164" fontId="0" fillId="0" borderId="37" xfId="0" applyNumberFormat="1" applyFont="1" applyFill="1" applyBorder="1"/>
    <xf numFmtId="43" fontId="0" fillId="0" borderId="6" xfId="1" applyFont="1" applyBorder="1"/>
    <xf numFmtId="43" fontId="2" fillId="6" borderId="1" xfId="1" applyFont="1" applyFill="1" applyBorder="1" applyAlignment="1">
      <alignment horizontal="center" vertical="top" wrapText="1"/>
    </xf>
    <xf numFmtId="43" fontId="0" fillId="0" borderId="0" xfId="1" applyFont="1" applyFill="1" applyBorder="1"/>
    <xf numFmtId="43" fontId="5" fillId="0" borderId="0" xfId="1" applyFont="1" applyFill="1" applyBorder="1"/>
    <xf numFmtId="43" fontId="4" fillId="0" borderId="0" xfId="1" applyFont="1" applyFill="1" applyBorder="1"/>
    <xf numFmtId="43" fontId="0" fillId="0" borderId="0" xfId="1" applyFont="1"/>
    <xf numFmtId="0" fontId="0" fillId="0" borderId="0" xfId="0" applyFont="1" applyFill="1" applyBorder="1" applyAlignment="1">
      <alignment vertical="top"/>
    </xf>
    <xf numFmtId="164" fontId="2" fillId="8" borderId="14" xfId="0" applyNumberFormat="1" applyFont="1" applyFill="1" applyBorder="1" applyAlignment="1">
      <alignment vertical="top"/>
    </xf>
    <xf numFmtId="0" fontId="0" fillId="8" borderId="36" xfId="0" applyFont="1" applyFill="1" applyBorder="1"/>
    <xf numFmtId="164" fontId="0" fillId="0" borderId="33" xfId="0" applyNumberFormat="1" applyFont="1" applyFill="1" applyBorder="1" applyAlignment="1">
      <alignment vertical="top"/>
    </xf>
    <xf numFmtId="0" fontId="0" fillId="0" borderId="37" xfId="0" applyFont="1" applyFill="1" applyBorder="1" applyAlignment="1">
      <alignment vertical="top"/>
    </xf>
    <xf numFmtId="0" fontId="0" fillId="0" borderId="32" xfId="0" applyFont="1" applyBorder="1"/>
    <xf numFmtId="164" fontId="0" fillId="0" borderId="28" xfId="0" applyNumberFormat="1" applyFont="1" applyFill="1" applyBorder="1" applyAlignment="1">
      <alignment vertical="top"/>
    </xf>
    <xf numFmtId="0" fontId="0" fillId="0" borderId="23" xfId="0" applyFont="1" applyFill="1" applyBorder="1" applyAlignment="1">
      <alignment vertical="top"/>
    </xf>
    <xf numFmtId="0" fontId="0" fillId="0" borderId="27" xfId="0" applyFont="1" applyBorder="1"/>
    <xf numFmtId="2" fontId="0" fillId="0" borderId="23" xfId="0" applyNumberFormat="1" applyFont="1" applyFill="1" applyBorder="1" applyAlignment="1">
      <alignment vertical="top"/>
    </xf>
    <xf numFmtId="0" fontId="0" fillId="0" borderId="0" xfId="0" applyFont="1" applyFill="1"/>
    <xf numFmtId="0" fontId="0" fillId="0" borderId="0" xfId="0" applyFill="1" applyBorder="1" applyAlignment="1">
      <alignment horizontal="center"/>
    </xf>
    <xf numFmtId="0" fontId="2" fillId="2" borderId="1" xfId="0" applyFont="1" applyFill="1" applyBorder="1" applyAlignment="1">
      <alignment horizontal="center" vertical="top" wrapText="1"/>
    </xf>
    <xf numFmtId="0" fontId="0" fillId="3" borderId="0" xfId="0" applyFill="1" applyBorder="1"/>
    <xf numFmtId="0" fontId="0" fillId="0" borderId="47" xfId="0" applyBorder="1"/>
    <xf numFmtId="0" fontId="0" fillId="0" borderId="5" xfId="0" applyBorder="1"/>
    <xf numFmtId="0" fontId="2" fillId="0" borderId="37" xfId="0" applyFont="1" applyFill="1" applyBorder="1" applyAlignment="1">
      <alignment horizontal="left"/>
    </xf>
    <xf numFmtId="0" fontId="0" fillId="0" borderId="23" xfId="0" applyFont="1" applyFill="1" applyBorder="1" applyAlignment="1">
      <alignment horizontal="left" wrapText="1"/>
    </xf>
    <xf numFmtId="1" fontId="0" fillId="0" borderId="23" xfId="0" applyNumberFormat="1" applyFont="1" applyFill="1" applyBorder="1"/>
    <xf numFmtId="1" fontId="0" fillId="0" borderId="37" xfId="0" applyNumberFormat="1" applyFont="1" applyFill="1" applyBorder="1"/>
    <xf numFmtId="164" fontId="0" fillId="0" borderId="23" xfId="0" applyNumberFormat="1" applyFont="1" applyFill="1" applyBorder="1" applyAlignment="1"/>
    <xf numFmtId="164" fontId="0" fillId="0" borderId="37" xfId="0" applyNumberFormat="1" applyFont="1" applyFill="1" applyBorder="1" applyAlignment="1"/>
    <xf numFmtId="43" fontId="2" fillId="7" borderId="14" xfId="1" applyFont="1" applyFill="1" applyBorder="1"/>
    <xf numFmtId="0" fontId="0" fillId="7" borderId="36" xfId="0" applyFont="1" applyFill="1" applyBorder="1"/>
    <xf numFmtId="164" fontId="0" fillId="0" borderId="25" xfId="0" applyNumberFormat="1" applyFont="1" applyFill="1" applyBorder="1"/>
    <xf numFmtId="43" fontId="0" fillId="0" borderId="26" xfId="1" applyFont="1" applyFill="1" applyBorder="1"/>
    <xf numFmtId="164" fontId="0" fillId="0" borderId="31" xfId="0" applyNumberFormat="1" applyFont="1" applyFill="1" applyBorder="1"/>
    <xf numFmtId="43" fontId="0" fillId="0" borderId="35" xfId="1" applyFont="1" applyFill="1" applyBorder="1"/>
    <xf numFmtId="43" fontId="0" fillId="0" borderId="28" xfId="1" applyFont="1" applyFill="1" applyBorder="1"/>
    <xf numFmtId="0" fontId="1" fillId="0" borderId="0" xfId="0" applyFont="1" applyFill="1"/>
    <xf numFmtId="0" fontId="8" fillId="0" borderId="0" xfId="0" applyFont="1" applyFill="1"/>
    <xf numFmtId="43" fontId="0" fillId="0" borderId="33" xfId="1" applyFont="1" applyFill="1" applyBorder="1"/>
    <xf numFmtId="0" fontId="0" fillId="0" borderId="23" xfId="0" applyNumberFormat="1" applyFont="1" applyFill="1" applyBorder="1"/>
    <xf numFmtId="0" fontId="0" fillId="0" borderId="37" xfId="0" applyNumberFormat="1" applyFont="1" applyFill="1" applyBorder="1"/>
    <xf numFmtId="0" fontId="2" fillId="0" borderId="13" xfId="0" applyFont="1" applyFill="1" applyBorder="1" applyAlignment="1">
      <alignment vertical="top"/>
    </xf>
    <xf numFmtId="0" fontId="0" fillId="0" borderId="13" xfId="0" applyFont="1" applyFill="1" applyBorder="1" applyAlignment="1">
      <alignment vertical="top"/>
    </xf>
    <xf numFmtId="0" fontId="2" fillId="0" borderId="13" xfId="0" applyNumberFormat="1" applyFont="1" applyFill="1" applyBorder="1"/>
    <xf numFmtId="43" fontId="2" fillId="0" borderId="14" xfId="1" applyFont="1" applyFill="1" applyBorder="1"/>
    <xf numFmtId="0" fontId="2" fillId="0" borderId="38" xfId="0" applyFont="1" applyFill="1" applyBorder="1" applyAlignment="1">
      <alignment vertical="top"/>
    </xf>
    <xf numFmtId="0" fontId="0" fillId="0" borderId="7" xfId="0" applyFont="1" applyFill="1" applyBorder="1" applyAlignment="1">
      <alignment vertical="top"/>
    </xf>
    <xf numFmtId="0" fontId="2" fillId="0" borderId="7" xfId="0" applyFont="1" applyFill="1" applyBorder="1" applyAlignment="1">
      <alignment vertical="top"/>
    </xf>
    <xf numFmtId="0" fontId="2" fillId="0" borderId="12" xfId="0" applyNumberFormat="1" applyFont="1" applyFill="1" applyBorder="1"/>
    <xf numFmtId="0" fontId="2" fillId="0" borderId="24" xfId="0" applyFont="1" applyBorder="1"/>
    <xf numFmtId="0" fontId="2" fillId="0" borderId="25" xfId="0" applyFont="1" applyFill="1" applyBorder="1" applyAlignment="1">
      <alignment vertical="top"/>
    </xf>
    <xf numFmtId="0" fontId="0" fillId="0" borderId="25" xfId="0" applyFont="1" applyFill="1" applyBorder="1" applyAlignment="1">
      <alignment vertical="top"/>
    </xf>
    <xf numFmtId="0" fontId="0" fillId="0" borderId="26" xfId="0" applyFont="1" applyFill="1" applyBorder="1" applyAlignment="1">
      <alignment vertical="top"/>
    </xf>
    <xf numFmtId="0" fontId="0" fillId="0" borderId="49" xfId="0" applyFont="1" applyBorder="1"/>
    <xf numFmtId="0" fontId="0" fillId="0" borderId="50" xfId="0" applyFont="1" applyFill="1" applyBorder="1" applyAlignment="1">
      <alignment vertical="top"/>
    </xf>
    <xf numFmtId="0" fontId="0" fillId="0" borderId="51" xfId="0" applyFont="1" applyFill="1" applyBorder="1" applyAlignment="1">
      <alignment vertical="top"/>
    </xf>
    <xf numFmtId="0" fontId="0" fillId="6" borderId="9" xfId="0" applyFill="1" applyBorder="1" applyAlignment="1">
      <alignment horizontal="center"/>
    </xf>
    <xf numFmtId="0" fontId="0" fillId="6" borderId="11" xfId="0" applyFill="1" applyBorder="1" applyAlignment="1">
      <alignment horizontal="center"/>
    </xf>
    <xf numFmtId="0" fontId="0" fillId="5" borderId="9" xfId="0" applyFont="1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7" xfId="0" applyFont="1" applyBorder="1" applyAlignment="1">
      <alignment horizontal="center"/>
    </xf>
    <xf numFmtId="0" fontId="0" fillId="3" borderId="22" xfId="0" applyFont="1" applyFill="1" applyBorder="1" applyAlignment="1">
      <alignment horizontal="center"/>
    </xf>
    <xf numFmtId="0" fontId="0" fillId="3" borderId="20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 wrapText="1"/>
    </xf>
    <xf numFmtId="0" fontId="10" fillId="4" borderId="10" xfId="0" applyFont="1" applyFill="1" applyBorder="1" applyAlignment="1">
      <alignment horizontal="center" wrapText="1"/>
    </xf>
    <xf numFmtId="0" fontId="14" fillId="0" borderId="8" xfId="0" applyFont="1" applyBorder="1" applyAlignment="1">
      <alignment horizontal="center"/>
    </xf>
    <xf numFmtId="0" fontId="14" fillId="0" borderId="7" xfId="0" applyFont="1" applyBorder="1" applyAlignment="1">
      <alignment horizontal="center"/>
    </xf>
    <xf numFmtId="0" fontId="14" fillId="0" borderId="6" xfId="0" applyFont="1" applyBorder="1" applyAlignment="1">
      <alignment horizontal="center"/>
    </xf>
    <xf numFmtId="0" fontId="12" fillId="0" borderId="8" xfId="0" applyFont="1" applyBorder="1" applyAlignment="1">
      <alignment horizontal="left" vertical="top" wrapText="1"/>
    </xf>
    <xf numFmtId="0" fontId="11" fillId="0" borderId="7" xfId="0" applyFont="1" applyBorder="1" applyAlignment="1">
      <alignment horizontal="left" vertical="top"/>
    </xf>
    <xf numFmtId="0" fontId="0" fillId="0" borderId="5" xfId="0" applyFont="1" applyBorder="1" applyAlignment="1">
      <alignment horizontal="center"/>
    </xf>
    <xf numFmtId="0" fontId="0" fillId="3" borderId="10" xfId="0" applyFont="1" applyFill="1" applyBorder="1" applyAlignment="1">
      <alignment horizontal="center"/>
    </xf>
    <xf numFmtId="0" fontId="9" fillId="3" borderId="15" xfId="0" applyFont="1" applyFill="1" applyBorder="1" applyAlignment="1">
      <alignment horizontal="left" vertical="top"/>
    </xf>
    <xf numFmtId="0" fontId="0" fillId="3" borderId="16" xfId="0" applyFill="1" applyBorder="1" applyAlignment="1">
      <alignment horizontal="left" vertical="top"/>
    </xf>
    <xf numFmtId="0" fontId="9" fillId="3" borderId="18" xfId="0" applyFont="1" applyFill="1" applyBorder="1" applyAlignment="1">
      <alignment horizontal="left" vertical="top" wrapText="1"/>
    </xf>
    <xf numFmtId="0" fontId="9" fillId="3" borderId="19" xfId="0" applyFont="1" applyFill="1" applyBorder="1" applyAlignment="1">
      <alignment horizontal="left" vertical="top" wrapText="1"/>
    </xf>
    <xf numFmtId="0" fontId="2" fillId="7" borderId="38" xfId="0" applyNumberFormat="1" applyFont="1" applyFill="1" applyBorder="1" applyAlignment="1">
      <alignment horizontal="center" wrapText="1"/>
    </xf>
    <xf numFmtId="0" fontId="2" fillId="7" borderId="7" xfId="0" applyNumberFormat="1" applyFont="1" applyFill="1" applyBorder="1" applyAlignment="1">
      <alignment horizontal="center" wrapText="1"/>
    </xf>
    <xf numFmtId="0" fontId="2" fillId="7" borderId="12" xfId="0" applyNumberFormat="1" applyFont="1" applyFill="1" applyBorder="1" applyAlignment="1">
      <alignment horizontal="center" wrapText="1"/>
    </xf>
    <xf numFmtId="0" fontId="9" fillId="3" borderId="42" xfId="0" applyFont="1" applyFill="1" applyBorder="1" applyAlignment="1">
      <alignment horizontal="left" vertical="top" wrapText="1"/>
    </xf>
    <xf numFmtId="0" fontId="9" fillId="3" borderId="41" xfId="0" applyFont="1" applyFill="1" applyBorder="1" applyAlignment="1">
      <alignment horizontal="left" vertical="top" wrapText="1"/>
    </xf>
    <xf numFmtId="0" fontId="2" fillId="8" borderId="38" xfId="0" applyFont="1" applyFill="1" applyBorder="1" applyAlignment="1">
      <alignment horizontal="center" vertical="top"/>
    </xf>
    <xf numFmtId="0" fontId="2" fillId="8" borderId="7" xfId="0" applyFont="1" applyFill="1" applyBorder="1" applyAlignment="1">
      <alignment horizontal="center" vertical="top"/>
    </xf>
    <xf numFmtId="0" fontId="2" fillId="8" borderId="12" xfId="0" applyFont="1" applyFill="1" applyBorder="1" applyAlignment="1">
      <alignment horizontal="center" vertical="top"/>
    </xf>
    <xf numFmtId="0" fontId="12" fillId="0" borderId="48" xfId="0" applyFont="1" applyBorder="1" applyAlignment="1">
      <alignment horizontal="left" vertical="top" wrapText="1"/>
    </xf>
    <xf numFmtId="0" fontId="11" fillId="0" borderId="5" xfId="0" applyFont="1" applyBorder="1" applyAlignment="1">
      <alignment horizontal="left" vertical="top"/>
    </xf>
    <xf numFmtId="0" fontId="10" fillId="4" borderId="15" xfId="0" applyFont="1" applyFill="1" applyBorder="1" applyAlignment="1">
      <alignment horizontal="center" wrapText="1"/>
    </xf>
    <xf numFmtId="0" fontId="10" fillId="4" borderId="16" xfId="0" applyFont="1" applyFill="1" applyBorder="1" applyAlignment="1">
      <alignment horizontal="center"/>
    </xf>
    <xf numFmtId="0" fontId="10" fillId="4" borderId="5" xfId="0" applyFont="1" applyFill="1" applyBorder="1" applyAlignment="1">
      <alignment horizontal="center"/>
    </xf>
    <xf numFmtId="0" fontId="10" fillId="4" borderId="47" xfId="0" applyFont="1" applyFill="1" applyBorder="1" applyAlignment="1">
      <alignment horizontal="center"/>
    </xf>
    <xf numFmtId="0" fontId="0" fillId="0" borderId="44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0" fillId="3" borderId="40" xfId="0" applyFont="1" applyFill="1" applyBorder="1" applyAlignment="1">
      <alignment horizontal="center"/>
    </xf>
    <xf numFmtId="0" fontId="0" fillId="3" borderId="39" xfId="0" applyFont="1" applyFill="1" applyBorder="1" applyAlignment="1">
      <alignment horizontal="center"/>
    </xf>
    <xf numFmtId="0" fontId="9" fillId="3" borderId="46" xfId="0" applyFont="1" applyFill="1" applyBorder="1" applyAlignment="1">
      <alignment horizontal="left" vertical="top"/>
    </xf>
    <xf numFmtId="0" fontId="0" fillId="3" borderId="45" xfId="0" applyFill="1" applyBorder="1" applyAlignment="1">
      <alignment horizontal="left" vertical="top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https://en.wikipedia.org/wiki/Vishvakarman" TargetMode="External"/><Relationship Id="rId1" Type="http://schemas.openxmlformats.org/officeDocument/2006/relationships/image" Target="../media/image1.xlsrvcd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hyperlink" Target="https://en.wikipedia.org/wiki/Vishvakarman" TargetMode="External"/><Relationship Id="rId1" Type="http://schemas.openxmlformats.org/officeDocument/2006/relationships/image" Target="../media/image1.xlsrvcdf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https://creativecommons.org/licenses/by-sa/3.0/" TargetMode="External"/><Relationship Id="rId2" Type="http://schemas.openxmlformats.org/officeDocument/2006/relationships/hyperlink" Target="https://en.wikipedia.org/wiki/Vishvakarman" TargetMode="External"/><Relationship Id="rId1" Type="http://schemas.openxmlformats.org/officeDocument/2006/relationships/image" Target="../media/image1.xlsrvcdf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hyperlink" Target="https://creativecommons.org/licenses/by-sa/3.0/" TargetMode="External"/><Relationship Id="rId2" Type="http://schemas.openxmlformats.org/officeDocument/2006/relationships/hyperlink" Target="https://en.wikipedia.org/wiki/Vishvakarman" TargetMode="External"/><Relationship Id="rId1" Type="http://schemas.openxmlformats.org/officeDocument/2006/relationships/image" Target="../media/image1.xlsrvcd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407393</xdr:colOff>
      <xdr:row>1</xdr:row>
      <xdr:rowOff>71991</xdr:rowOff>
    </xdr:from>
    <xdr:ext cx="611283" cy="697706"/>
    <xdr:pic>
      <xdr:nvPicPr>
        <xdr:cNvPr id="2" name="Picture 1">
          <a:extLst>
            <a:ext uri="{FF2B5EF4-FFF2-40B4-BE49-F238E27FC236}">
              <a16:creationId xmlns="" xmlns:a16="http://schemas.microsoft.com/office/drawing/2014/main" id="{E3369C1E-7402-3D20-A21F-3143F3FAFC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837473B0-CC2E-450A-ABE3-18F120FF3D39}">
              <a1611:picAttrSrcUrl xmlns="" xmlns:a1611="http://schemas.microsoft.com/office/drawing/2016/11/main" r:id="rId2"/>
            </a:ext>
          </a:extLst>
        </a:blip>
        <a:stretch>
          <a:fillRect/>
        </a:stretch>
      </xdr:blipFill>
      <xdr:spPr>
        <a:xfrm>
          <a:off x="5388968" y="348216"/>
          <a:ext cx="611283" cy="697706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407393</xdr:colOff>
      <xdr:row>1</xdr:row>
      <xdr:rowOff>71991</xdr:rowOff>
    </xdr:from>
    <xdr:ext cx="611283" cy="697706"/>
    <xdr:pic>
      <xdr:nvPicPr>
        <xdr:cNvPr id="2" name="Picture 1">
          <a:extLst>
            <a:ext uri="{FF2B5EF4-FFF2-40B4-BE49-F238E27FC236}">
              <a16:creationId xmlns="" xmlns:a16="http://schemas.microsoft.com/office/drawing/2014/main" id="{E3369C1E-7402-3D20-A21F-3143F3FAFC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837473B0-CC2E-450A-ABE3-18F120FF3D39}">
              <a1611:picAttrSrcUrl xmlns="" xmlns:a1611="http://schemas.microsoft.com/office/drawing/2016/11/main" r:id="rId2"/>
            </a:ext>
          </a:extLst>
        </a:blip>
        <a:stretch>
          <a:fillRect/>
        </a:stretch>
      </xdr:blipFill>
      <xdr:spPr>
        <a:xfrm>
          <a:off x="5674718" y="348216"/>
          <a:ext cx="611283" cy="697706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407393</xdr:colOff>
      <xdr:row>1</xdr:row>
      <xdr:rowOff>71991</xdr:rowOff>
    </xdr:from>
    <xdr:ext cx="611283" cy="697706"/>
    <xdr:pic>
      <xdr:nvPicPr>
        <xdr:cNvPr id="2" name="Picture 1">
          <a:extLst>
            <a:ext uri="{FF2B5EF4-FFF2-40B4-BE49-F238E27FC236}">
              <a16:creationId xmlns="" xmlns:a16="http://schemas.microsoft.com/office/drawing/2014/main" id="{E3369C1E-7402-3D20-A21F-3143F3FAFC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837473B0-CC2E-450A-ABE3-18F120FF3D39}">
              <a1611:picAttrSrcUrl xmlns="" xmlns:a1611="http://schemas.microsoft.com/office/drawing/2016/11/main" r:id="rId2"/>
            </a:ext>
          </a:extLst>
        </a:blip>
        <a:stretch>
          <a:fillRect/>
        </a:stretch>
      </xdr:blipFill>
      <xdr:spPr>
        <a:xfrm>
          <a:off x="5682778" y="350414"/>
          <a:ext cx="611283" cy="697706"/>
        </a:xfrm>
        <a:prstGeom prst="rect">
          <a:avLst/>
        </a:prstGeom>
      </xdr:spPr>
    </xdr:pic>
    <xdr:clientData/>
  </xdr:oneCellAnchor>
  <xdr:twoCellAnchor>
    <xdr:from>
      <xdr:col>7</xdr:col>
      <xdr:colOff>600075</xdr:colOff>
      <xdr:row>1</xdr:row>
      <xdr:rowOff>1038225</xdr:rowOff>
    </xdr:from>
    <xdr:to>
      <xdr:col>8</xdr:col>
      <xdr:colOff>95250</xdr:colOff>
      <xdr:row>2</xdr:row>
      <xdr:rowOff>114300</xdr:rowOff>
    </xdr:to>
    <xdr:sp macro="" textlink="">
      <xdr:nvSpPr>
        <xdr:cNvPr id="3" name="TextBox 2">
          <a:extLst>
            <a:ext uri="{FF2B5EF4-FFF2-40B4-BE49-F238E27FC236}">
              <a16:creationId xmlns="" xmlns:a16="http://schemas.microsoft.com/office/drawing/2014/main" id="{02EB34B3-3825-BBD0-9C9B-605FA283F0FD}"/>
            </a:ext>
            <a:ext uri="{147F2762-F138-4A5C-976F-8EAC2B608ADB}">
              <a16:predDERef xmlns="" xmlns:a16="http://schemas.microsoft.com/office/drawing/2014/main" pred="{E3369C1E-7402-3D20-A21F-3143F3FAFC21}"/>
            </a:ext>
          </a:extLst>
        </xdr:cNvPr>
        <xdr:cNvSpPr txBox="1"/>
      </xdr:nvSpPr>
      <xdr:spPr>
        <a:xfrm>
          <a:off x="4867275" y="381000"/>
          <a:ext cx="104775" cy="114300"/>
        </a:xfrm>
        <a:prstGeom prst="rect">
          <a:avLst/>
        </a:prstGeom>
        <a:noFill/>
        <a:ln>
          <a:noFill/>
        </a:ln>
      </xdr:spPr>
      <xdr:txBody>
        <a:bodyPr vertOverflow="clip" horzOverflow="clip" rtlCol="0" anchor="t">
          <a:noAutofit/>
        </a:bodyPr>
        <a:lstStyle/>
        <a:p>
          <a:pPr algn="l"/>
          <a:r>
            <a:rPr lang="en-US" sz="900">
              <a:hlinkClick xmlns:r="http://schemas.openxmlformats.org/officeDocument/2006/relationships" r:id="rId2" tooltip="https://en.wikipedia.org/wiki/Vishvakarman"/>
            </a:rPr>
            <a:t>This Photo</a:t>
          </a:r>
          <a:r>
            <a:rPr lang="en-US" sz="900"/>
            <a:t> by Unknown Author is licensed under </a:t>
          </a:r>
          <a:r>
            <a:rPr lang="en-US" sz="900">
              <a:hlinkClick xmlns:r="http://schemas.openxmlformats.org/officeDocument/2006/relationships" r:id="rId3" tooltip="https://creativecommons.org/licenses/by-sa/3.0/"/>
            </a:rPr>
            <a:t>CC BY-SA</a:t>
          </a:r>
          <a:endParaRPr lang="en-US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547687</xdr:colOff>
      <xdr:row>1</xdr:row>
      <xdr:rowOff>22623</xdr:rowOff>
    </xdr:from>
    <xdr:ext cx="611283" cy="697706"/>
    <xdr:pic>
      <xdr:nvPicPr>
        <xdr:cNvPr id="2" name="Picture 1">
          <a:extLst>
            <a:ext uri="{FF2B5EF4-FFF2-40B4-BE49-F238E27FC236}">
              <a16:creationId xmlns:a16="http://schemas.microsoft.com/office/drawing/2014/main" xmlns="" id="{E3369C1E-7402-3D20-A21F-3143F3FAFC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837473B0-CC2E-450A-ABE3-18F120FF3D39}">
              <a1611:picAttrSrcUrl xmlns:a1611="http://schemas.microsoft.com/office/drawing/2016/11/main" xmlns="" r:id="rId2"/>
            </a:ext>
          </a:extLst>
        </a:blip>
        <a:stretch>
          <a:fillRect/>
        </a:stretch>
      </xdr:blipFill>
      <xdr:spPr>
        <a:xfrm>
          <a:off x="4814887" y="213123"/>
          <a:ext cx="611283" cy="697706"/>
        </a:xfrm>
        <a:prstGeom prst="rect">
          <a:avLst/>
        </a:prstGeom>
      </xdr:spPr>
    </xdr:pic>
    <xdr:clientData/>
  </xdr:oneCellAnchor>
  <xdr:twoCellAnchor>
    <xdr:from>
      <xdr:col>7</xdr:col>
      <xdr:colOff>600075</xdr:colOff>
      <xdr:row>1</xdr:row>
      <xdr:rowOff>1038225</xdr:rowOff>
    </xdr:from>
    <xdr:to>
      <xdr:col>8</xdr:col>
      <xdr:colOff>95250</xdr:colOff>
      <xdr:row>2</xdr:row>
      <xdr:rowOff>114300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xmlns="" id="{02EB34B3-3825-BBD0-9C9B-605FA283F0FD}"/>
            </a:ext>
            <a:ext uri="{147F2762-F138-4A5C-976F-8EAC2B608ADB}">
              <a16:predDERef xmlns:a16="http://schemas.microsoft.com/office/drawing/2014/main" xmlns="" pred="{E3369C1E-7402-3D20-A21F-3143F3FAFC21}"/>
            </a:ext>
          </a:extLst>
        </xdr:cNvPr>
        <xdr:cNvSpPr txBox="1"/>
      </xdr:nvSpPr>
      <xdr:spPr>
        <a:xfrm>
          <a:off x="4867275" y="381000"/>
          <a:ext cx="104775" cy="114300"/>
        </a:xfrm>
        <a:prstGeom prst="rect">
          <a:avLst/>
        </a:prstGeom>
        <a:noFill/>
        <a:ln>
          <a:noFill/>
        </a:ln>
      </xdr:spPr>
      <xdr:txBody>
        <a:bodyPr vertOverflow="clip" horzOverflow="clip" rtlCol="0" anchor="t">
          <a:noAutofit/>
        </a:bodyPr>
        <a:lstStyle/>
        <a:p>
          <a:pPr algn="l"/>
          <a:r>
            <a:rPr lang="en-US" sz="900">
              <a:hlinkClick xmlns:r="http://schemas.openxmlformats.org/officeDocument/2006/relationships" r:id="rId2" tooltip="https://en.wikipedia.org/wiki/Vishvakarman"/>
            </a:rPr>
            <a:t>This Photo</a:t>
          </a:r>
          <a:r>
            <a:rPr lang="en-US" sz="900"/>
            <a:t> by Unknown Author is licensed under </a:t>
          </a:r>
          <a:r>
            <a:rPr lang="en-US" sz="900">
              <a:hlinkClick xmlns:r="http://schemas.openxmlformats.org/officeDocument/2006/relationships" r:id="rId3" tooltip="https://creativecommons.org/licenses/by-sa/3.0/"/>
            </a:rPr>
            <a:t>CC BY-SA</a:t>
          </a:r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7"/>
  <sheetViews>
    <sheetView tabSelected="1" zoomScale="130" zoomScaleNormal="130" workbookViewId="0">
      <selection activeCell="C9" sqref="C9"/>
    </sheetView>
  </sheetViews>
  <sheetFormatPr defaultRowHeight="15" x14ac:dyDescent="0.25"/>
  <cols>
    <col min="2" max="2" width="4.28515625" bestFit="1" customWidth="1"/>
    <col min="3" max="3" width="38" bestFit="1" customWidth="1"/>
    <col min="4" max="4" width="6.140625" bestFit="1" customWidth="1"/>
    <col min="5" max="5" width="7" bestFit="1" customWidth="1"/>
    <col min="6" max="6" width="6" bestFit="1" customWidth="1"/>
    <col min="7" max="7" width="4.140625" bestFit="1" customWidth="1"/>
    <col min="8" max="8" width="8.5703125" customWidth="1"/>
    <col min="9" max="9" width="12.28515625" style="112" bestFit="1" customWidth="1"/>
  </cols>
  <sheetData>
    <row r="1" spans="1:11" ht="21.75" thickBot="1" x14ac:dyDescent="0.4">
      <c r="B1" s="172" t="s">
        <v>9</v>
      </c>
      <c r="C1" s="173"/>
      <c r="D1" s="173"/>
      <c r="E1" s="173"/>
      <c r="F1" s="173"/>
      <c r="G1" s="173"/>
      <c r="H1" s="173"/>
      <c r="I1" s="174"/>
    </row>
    <row r="2" spans="1:11" ht="73.5" customHeight="1" thickBot="1" x14ac:dyDescent="0.3">
      <c r="B2" s="175" t="s">
        <v>8</v>
      </c>
      <c r="C2" s="176"/>
      <c r="D2" s="176"/>
      <c r="E2" s="96"/>
      <c r="F2" s="96"/>
      <c r="G2" s="96"/>
      <c r="H2" s="96"/>
      <c r="I2" s="107"/>
    </row>
    <row r="3" spans="1:11" ht="19.5" customHeight="1" thickBot="1" x14ac:dyDescent="0.35">
      <c r="B3" s="170" t="s">
        <v>132</v>
      </c>
      <c r="C3" s="171"/>
      <c r="D3" s="171"/>
      <c r="E3" s="171"/>
      <c r="F3" s="171"/>
      <c r="G3" s="171"/>
      <c r="H3" s="171"/>
      <c r="I3" s="171"/>
      <c r="J3" s="1"/>
    </row>
    <row r="4" spans="1:11" ht="15.75" thickBot="1" x14ac:dyDescent="0.3">
      <c r="B4" s="179" t="s">
        <v>7</v>
      </c>
      <c r="C4" s="180"/>
      <c r="D4" s="38"/>
      <c r="E4" s="38"/>
      <c r="F4" s="38"/>
      <c r="G4" s="38"/>
      <c r="H4" s="166" t="s">
        <v>133</v>
      </c>
      <c r="I4" s="167"/>
      <c r="J4" s="1"/>
    </row>
    <row r="5" spans="1:11" ht="30.75" customHeight="1" thickBot="1" x14ac:dyDescent="0.3">
      <c r="B5" s="181" t="s">
        <v>17</v>
      </c>
      <c r="C5" s="182"/>
      <c r="D5" s="37"/>
      <c r="E5" s="37"/>
      <c r="F5" s="37"/>
      <c r="G5" s="37"/>
      <c r="H5" s="168" t="s">
        <v>134</v>
      </c>
      <c r="I5" s="169"/>
      <c r="J5" s="1"/>
    </row>
    <row r="6" spans="1:11" s="25" customFormat="1" ht="30.75" customHeight="1" thickBot="1" x14ac:dyDescent="0.3">
      <c r="B6" s="30" t="s">
        <v>6</v>
      </c>
      <c r="C6" s="29" t="s">
        <v>5</v>
      </c>
      <c r="D6" s="28" t="s">
        <v>4</v>
      </c>
      <c r="E6" s="28" t="s">
        <v>3</v>
      </c>
      <c r="F6" s="28" t="s">
        <v>2</v>
      </c>
      <c r="G6" s="27" t="s">
        <v>1</v>
      </c>
      <c r="H6" s="41" t="s">
        <v>19</v>
      </c>
      <c r="I6" s="108" t="s">
        <v>0</v>
      </c>
      <c r="J6" s="14"/>
    </row>
    <row r="7" spans="1:11" s="15" customFormat="1" x14ac:dyDescent="0.25">
      <c r="A7" s="14"/>
      <c r="B7" s="56"/>
      <c r="C7" s="57"/>
      <c r="D7" s="57"/>
      <c r="E7" s="57"/>
      <c r="F7" s="58"/>
      <c r="G7" s="57"/>
      <c r="H7" s="137"/>
      <c r="I7" s="138"/>
      <c r="J7" s="14"/>
      <c r="K7" s="123"/>
    </row>
    <row r="8" spans="1:11" s="15" customFormat="1" x14ac:dyDescent="0.25">
      <c r="A8" s="14"/>
      <c r="B8" s="94" t="s">
        <v>60</v>
      </c>
      <c r="C8" s="93" t="s">
        <v>61</v>
      </c>
      <c r="D8" s="87"/>
      <c r="E8" s="87"/>
      <c r="F8" s="88"/>
      <c r="G8" s="87"/>
      <c r="H8" s="139"/>
      <c r="I8" s="140"/>
      <c r="J8" s="14"/>
      <c r="K8" s="123"/>
    </row>
    <row r="9" spans="1:11" s="15" customFormat="1" x14ac:dyDescent="0.25">
      <c r="A9" s="14"/>
      <c r="B9" s="63" t="s">
        <v>16</v>
      </c>
      <c r="C9" s="48" t="s">
        <v>10</v>
      </c>
      <c r="D9" s="43"/>
      <c r="E9" s="43"/>
      <c r="F9" s="44"/>
      <c r="G9" s="43"/>
      <c r="H9" s="53"/>
      <c r="I9" s="141"/>
      <c r="J9" s="14"/>
      <c r="K9" s="123"/>
    </row>
    <row r="10" spans="1:11" s="15" customFormat="1" ht="15" customHeight="1" x14ac:dyDescent="0.25">
      <c r="A10" s="14"/>
      <c r="B10" s="65">
        <v>1</v>
      </c>
      <c r="C10" s="43" t="s">
        <v>11</v>
      </c>
      <c r="D10" s="53">
        <v>60</v>
      </c>
      <c r="E10" s="53">
        <v>83</v>
      </c>
      <c r="F10" s="49">
        <f t="shared" ref="F10:F13" si="0">E10*D10/144</f>
        <v>34.583333333333336</v>
      </c>
      <c r="G10" s="43">
        <v>1</v>
      </c>
      <c r="H10" s="131">
        <v>1300</v>
      </c>
      <c r="I10" s="141">
        <f>H10*G10*F10</f>
        <v>44958.333333333336</v>
      </c>
      <c r="J10" s="14"/>
      <c r="K10" s="123"/>
    </row>
    <row r="11" spans="1:11" s="15" customFormat="1" ht="15" customHeight="1" x14ac:dyDescent="0.25">
      <c r="A11" s="14"/>
      <c r="B11" s="65">
        <v>2</v>
      </c>
      <c r="C11" s="43" t="s">
        <v>12</v>
      </c>
      <c r="D11" s="53">
        <v>23.5</v>
      </c>
      <c r="E11" s="53">
        <v>119</v>
      </c>
      <c r="F11" s="49">
        <f t="shared" si="0"/>
        <v>19.420138888888889</v>
      </c>
      <c r="G11" s="43">
        <v>1</v>
      </c>
      <c r="H11" s="131">
        <v>600</v>
      </c>
      <c r="I11" s="141">
        <f>H11*G11*F11</f>
        <v>11652.083333333334</v>
      </c>
      <c r="J11" s="14"/>
      <c r="K11" s="123"/>
    </row>
    <row r="12" spans="1:11" s="15" customFormat="1" ht="15" customHeight="1" x14ac:dyDescent="0.25">
      <c r="A12" s="14"/>
      <c r="B12" s="65">
        <v>3</v>
      </c>
      <c r="C12" s="43" t="s">
        <v>14</v>
      </c>
      <c r="D12" s="53"/>
      <c r="E12" s="53"/>
      <c r="F12" s="49">
        <f t="shared" si="0"/>
        <v>0</v>
      </c>
      <c r="G12" s="43">
        <v>1</v>
      </c>
      <c r="H12" s="131">
        <v>26000</v>
      </c>
      <c r="I12" s="141">
        <f>H12*G12</f>
        <v>26000</v>
      </c>
      <c r="J12" s="14"/>
      <c r="K12" s="123"/>
    </row>
    <row r="13" spans="1:11" s="15" customFormat="1" ht="15.75" customHeight="1" x14ac:dyDescent="0.25">
      <c r="A13" s="14"/>
      <c r="B13" s="65">
        <v>4</v>
      </c>
      <c r="C13" s="50" t="s">
        <v>15</v>
      </c>
      <c r="D13" s="133"/>
      <c r="E13" s="133"/>
      <c r="F13" s="49">
        <f t="shared" si="0"/>
        <v>0</v>
      </c>
      <c r="G13" s="50">
        <v>2</v>
      </c>
      <c r="H13" s="131">
        <v>4500</v>
      </c>
      <c r="I13" s="141">
        <f>H13*G13</f>
        <v>9000</v>
      </c>
      <c r="J13" s="14"/>
      <c r="K13" s="123"/>
    </row>
    <row r="14" spans="1:11" s="15" customFormat="1" x14ac:dyDescent="0.25">
      <c r="A14" s="14"/>
      <c r="B14" s="65">
        <v>5</v>
      </c>
      <c r="C14" s="52" t="s">
        <v>83</v>
      </c>
      <c r="D14" s="53">
        <v>114</v>
      </c>
      <c r="E14" s="53">
        <v>40</v>
      </c>
      <c r="F14" s="49">
        <f>E14*D14/144</f>
        <v>31.666666666666668</v>
      </c>
      <c r="G14" s="50">
        <v>1</v>
      </c>
      <c r="H14" s="131">
        <v>360</v>
      </c>
      <c r="I14" s="141">
        <f>H14*G14*F14</f>
        <v>11400</v>
      </c>
      <c r="J14" s="14"/>
      <c r="K14" s="123"/>
    </row>
    <row r="15" spans="1:11" s="15" customFormat="1" x14ac:dyDescent="0.25">
      <c r="A15" s="14"/>
      <c r="B15" s="65">
        <v>6</v>
      </c>
      <c r="C15" s="52" t="s">
        <v>84</v>
      </c>
      <c r="D15" s="53"/>
      <c r="E15" s="53">
        <v>19.5</v>
      </c>
      <c r="F15" s="49">
        <f>E15/12</f>
        <v>1.625</v>
      </c>
      <c r="G15" s="50">
        <v>4</v>
      </c>
      <c r="H15" s="131">
        <v>800</v>
      </c>
      <c r="I15" s="141">
        <f>H15*G15*F15</f>
        <v>5200</v>
      </c>
      <c r="J15" s="14"/>
      <c r="K15" s="123"/>
    </row>
    <row r="16" spans="1:11" s="15" customFormat="1" x14ac:dyDescent="0.25">
      <c r="A16" s="14"/>
      <c r="B16" s="65"/>
      <c r="C16" s="52"/>
      <c r="D16" s="53"/>
      <c r="E16" s="53"/>
      <c r="F16" s="49"/>
      <c r="G16" s="43"/>
      <c r="H16" s="131"/>
      <c r="I16" s="141"/>
      <c r="J16" s="14"/>
      <c r="K16" s="123"/>
    </row>
    <row r="17" spans="1:11" s="15" customFormat="1" x14ac:dyDescent="0.25">
      <c r="A17" s="14"/>
      <c r="B17" s="63" t="s">
        <v>23</v>
      </c>
      <c r="C17" s="48" t="s">
        <v>22</v>
      </c>
      <c r="D17" s="53"/>
      <c r="E17" s="53"/>
      <c r="F17" s="49"/>
      <c r="G17" s="43"/>
      <c r="H17" s="131"/>
      <c r="I17" s="141"/>
      <c r="J17" s="14"/>
      <c r="K17" s="123"/>
    </row>
    <row r="18" spans="1:11" s="15" customFormat="1" x14ac:dyDescent="0.25">
      <c r="A18" s="14"/>
      <c r="B18" s="65">
        <v>7</v>
      </c>
      <c r="C18" s="52" t="s">
        <v>26</v>
      </c>
      <c r="D18" s="53">
        <v>42</v>
      </c>
      <c r="E18" s="53">
        <v>82</v>
      </c>
      <c r="F18" s="49">
        <f t="shared" ref="F18:F58" si="1">E18*D18/144</f>
        <v>23.916666666666668</v>
      </c>
      <c r="G18" s="50">
        <v>1</v>
      </c>
      <c r="H18" s="131">
        <v>1700</v>
      </c>
      <c r="I18" s="141">
        <f>H18*G18*F18</f>
        <v>40658.333333333336</v>
      </c>
      <c r="J18" s="14"/>
      <c r="K18" s="123"/>
    </row>
    <row r="19" spans="1:11" s="15" customFormat="1" x14ac:dyDescent="0.25">
      <c r="A19" s="14"/>
      <c r="B19" s="65">
        <v>8</v>
      </c>
      <c r="C19" s="52" t="s">
        <v>123</v>
      </c>
      <c r="D19" s="53">
        <v>96</v>
      </c>
      <c r="E19" s="53">
        <v>70</v>
      </c>
      <c r="F19" s="49">
        <f t="shared" si="1"/>
        <v>46.666666666666664</v>
      </c>
      <c r="G19" s="50">
        <v>1</v>
      </c>
      <c r="H19" s="131">
        <v>600</v>
      </c>
      <c r="I19" s="141">
        <f>H19*G19*F19</f>
        <v>28000</v>
      </c>
      <c r="J19" s="14"/>
      <c r="K19" s="123"/>
    </row>
    <row r="20" spans="1:11" s="142" customFormat="1" x14ac:dyDescent="0.25">
      <c r="A20" s="14"/>
      <c r="B20" s="65">
        <v>9</v>
      </c>
      <c r="C20" s="52" t="s">
        <v>25</v>
      </c>
      <c r="D20" s="53"/>
      <c r="E20" s="53"/>
      <c r="F20" s="49">
        <f t="shared" si="1"/>
        <v>0</v>
      </c>
      <c r="G20" s="50">
        <v>1</v>
      </c>
      <c r="H20" s="131"/>
      <c r="I20" s="141">
        <v>5200</v>
      </c>
      <c r="J20" s="24"/>
    </row>
    <row r="21" spans="1:11" s="142" customFormat="1" x14ac:dyDescent="0.25">
      <c r="A21" s="14"/>
      <c r="B21" s="65">
        <v>10</v>
      </c>
      <c r="C21" s="52" t="s">
        <v>85</v>
      </c>
      <c r="D21" s="53"/>
      <c r="E21" s="53"/>
      <c r="F21" s="49">
        <v>22</v>
      </c>
      <c r="G21" s="50">
        <v>1</v>
      </c>
      <c r="H21" s="131">
        <v>180</v>
      </c>
      <c r="I21" s="141">
        <f>H21*G21*F21</f>
        <v>3960</v>
      </c>
      <c r="J21" s="24"/>
    </row>
    <row r="22" spans="1:11" s="142" customFormat="1" x14ac:dyDescent="0.25">
      <c r="A22" s="14"/>
      <c r="B22" s="65">
        <v>11</v>
      </c>
      <c r="C22" s="52" t="s">
        <v>114</v>
      </c>
      <c r="D22" s="53">
        <v>28</v>
      </c>
      <c r="E22" s="53">
        <v>51</v>
      </c>
      <c r="F22" s="49">
        <f>E22*D22/144</f>
        <v>9.9166666666666661</v>
      </c>
      <c r="G22" s="50">
        <v>1</v>
      </c>
      <c r="H22" s="131">
        <v>900</v>
      </c>
      <c r="I22" s="141">
        <f>H22*G22*F22</f>
        <v>8925</v>
      </c>
      <c r="J22" s="24"/>
    </row>
    <row r="23" spans="1:11" s="15" customFormat="1" x14ac:dyDescent="0.25">
      <c r="A23" s="14"/>
      <c r="B23" s="65"/>
      <c r="C23" s="50"/>
      <c r="D23" s="133"/>
      <c r="E23" s="133"/>
      <c r="F23" s="49"/>
      <c r="G23" s="50"/>
      <c r="H23" s="131"/>
      <c r="I23" s="141"/>
      <c r="J23" s="14"/>
      <c r="K23" s="123"/>
    </row>
    <row r="24" spans="1:11" s="15" customFormat="1" x14ac:dyDescent="0.25">
      <c r="A24" s="14"/>
      <c r="B24" s="63" t="s">
        <v>62</v>
      </c>
      <c r="C24" s="54" t="s">
        <v>63</v>
      </c>
      <c r="D24" s="133"/>
      <c r="E24" s="133"/>
      <c r="F24" s="49"/>
      <c r="G24" s="50"/>
      <c r="H24" s="131"/>
      <c r="I24" s="141"/>
      <c r="J24" s="14"/>
      <c r="K24" s="123"/>
    </row>
    <row r="25" spans="1:11" s="15" customFormat="1" x14ac:dyDescent="0.25">
      <c r="A25" s="14"/>
      <c r="B25" s="65">
        <v>12</v>
      </c>
      <c r="C25" s="52" t="s">
        <v>27</v>
      </c>
      <c r="D25" s="53">
        <v>126</v>
      </c>
      <c r="E25" s="133">
        <v>27</v>
      </c>
      <c r="F25" s="49">
        <f t="shared" si="1"/>
        <v>23.625</v>
      </c>
      <c r="G25" s="43">
        <v>1</v>
      </c>
      <c r="H25" s="131">
        <v>700</v>
      </c>
      <c r="I25" s="141">
        <f>H25*G25*F25</f>
        <v>16537.5</v>
      </c>
      <c r="J25" s="14"/>
      <c r="K25" s="123"/>
    </row>
    <row r="26" spans="1:11" s="142" customFormat="1" x14ac:dyDescent="0.25">
      <c r="A26" s="14"/>
      <c r="B26" s="65">
        <v>13</v>
      </c>
      <c r="C26" s="52" t="s">
        <v>27</v>
      </c>
      <c r="D26" s="53">
        <v>56</v>
      </c>
      <c r="E26" s="133">
        <v>26</v>
      </c>
      <c r="F26" s="49">
        <f t="shared" si="1"/>
        <v>10.111111111111111</v>
      </c>
      <c r="G26" s="43">
        <v>1</v>
      </c>
      <c r="H26" s="131">
        <v>700</v>
      </c>
      <c r="I26" s="141">
        <f>H26*G26*F26</f>
        <v>7077.7777777777774</v>
      </c>
      <c r="J26" s="24"/>
    </row>
    <row r="27" spans="1:11" s="143" customFormat="1" ht="15.75" x14ac:dyDescent="0.25">
      <c r="A27" s="14"/>
      <c r="B27" s="65">
        <v>14</v>
      </c>
      <c r="C27" s="52" t="s">
        <v>28</v>
      </c>
      <c r="D27" s="53">
        <v>126</v>
      </c>
      <c r="E27" s="133">
        <v>19</v>
      </c>
      <c r="F27" s="49">
        <f t="shared" si="1"/>
        <v>16.625</v>
      </c>
      <c r="G27" s="50">
        <v>1</v>
      </c>
      <c r="H27" s="131">
        <v>1300</v>
      </c>
      <c r="I27" s="141">
        <f>H27*G27*F27</f>
        <v>21612.5</v>
      </c>
      <c r="J27" s="22"/>
    </row>
    <row r="28" spans="1:11" s="15" customFormat="1" x14ac:dyDescent="0.25">
      <c r="A28" s="14"/>
      <c r="B28" s="65">
        <v>15</v>
      </c>
      <c r="C28" s="52" t="s">
        <v>29</v>
      </c>
      <c r="D28" s="53">
        <v>126</v>
      </c>
      <c r="E28" s="133">
        <v>25.5</v>
      </c>
      <c r="F28" s="49">
        <f t="shared" si="1"/>
        <v>22.3125</v>
      </c>
      <c r="G28" s="43">
        <v>1</v>
      </c>
      <c r="H28" s="131">
        <v>600</v>
      </c>
      <c r="I28" s="141">
        <f>H28*G28*F28</f>
        <v>13387.5</v>
      </c>
      <c r="J28" s="1"/>
    </row>
    <row r="29" spans="1:11" s="15" customFormat="1" x14ac:dyDescent="0.25">
      <c r="A29" s="14"/>
      <c r="B29" s="65">
        <v>16</v>
      </c>
      <c r="C29" s="52" t="s">
        <v>30</v>
      </c>
      <c r="D29" s="53">
        <v>18</v>
      </c>
      <c r="E29" s="133">
        <v>24</v>
      </c>
      <c r="F29" s="53">
        <f t="shared" si="1"/>
        <v>3</v>
      </c>
      <c r="G29" s="43">
        <v>1</v>
      </c>
      <c r="H29" s="131">
        <v>1300</v>
      </c>
      <c r="I29" s="141">
        <v>0</v>
      </c>
      <c r="J29" s="1"/>
    </row>
    <row r="30" spans="1:11" s="15" customFormat="1" x14ac:dyDescent="0.25">
      <c r="A30" s="14"/>
      <c r="B30" s="65">
        <v>17</v>
      </c>
      <c r="C30" s="52" t="s">
        <v>66</v>
      </c>
      <c r="D30" s="53">
        <v>36</v>
      </c>
      <c r="E30" s="133"/>
      <c r="F30" s="53">
        <f>D30/12</f>
        <v>3</v>
      </c>
      <c r="G30" s="43">
        <v>1</v>
      </c>
      <c r="H30" s="131">
        <v>800</v>
      </c>
      <c r="I30" s="141">
        <f>H30*F30</f>
        <v>2400</v>
      </c>
      <c r="J30" s="1"/>
    </row>
    <row r="31" spans="1:11" s="15" customFormat="1" x14ac:dyDescent="0.25">
      <c r="A31" s="14"/>
      <c r="B31" s="65">
        <v>18</v>
      </c>
      <c r="C31" s="52" t="s">
        <v>66</v>
      </c>
      <c r="D31" s="53">
        <v>48</v>
      </c>
      <c r="E31" s="133" t="s">
        <v>67</v>
      </c>
      <c r="F31" s="53">
        <f>D31/12</f>
        <v>4</v>
      </c>
      <c r="G31" s="43">
        <v>1</v>
      </c>
      <c r="H31" s="131">
        <v>800</v>
      </c>
      <c r="I31" s="141">
        <f>H31*F31</f>
        <v>3200</v>
      </c>
      <c r="J31" s="1"/>
    </row>
    <row r="32" spans="1:11" s="15" customFormat="1" x14ac:dyDescent="0.25">
      <c r="A32" s="14"/>
      <c r="B32" s="65">
        <v>19</v>
      </c>
      <c r="C32" s="52" t="s">
        <v>68</v>
      </c>
      <c r="D32" s="53">
        <v>24.5</v>
      </c>
      <c r="E32" s="133">
        <v>84</v>
      </c>
      <c r="F32" s="53"/>
      <c r="G32" s="43">
        <v>1</v>
      </c>
      <c r="H32" s="131"/>
      <c r="I32" s="141">
        <v>9000</v>
      </c>
      <c r="J32" s="1"/>
    </row>
    <row r="33" spans="1:10" s="15" customFormat="1" x14ac:dyDescent="0.25">
      <c r="A33" s="14"/>
      <c r="B33" s="65">
        <v>20</v>
      </c>
      <c r="C33" s="52" t="s">
        <v>70</v>
      </c>
      <c r="D33" s="53">
        <v>12.5</v>
      </c>
      <c r="E33" s="133">
        <f>86.5+86.5+29</f>
        <v>202</v>
      </c>
      <c r="F33" s="53"/>
      <c r="G33" s="43">
        <v>1</v>
      </c>
      <c r="H33" s="131"/>
      <c r="I33" s="141">
        <v>6500</v>
      </c>
      <c r="J33" s="1"/>
    </row>
    <row r="34" spans="1:10" s="15" customFormat="1" x14ac:dyDescent="0.25">
      <c r="A34" s="14"/>
      <c r="B34" s="65">
        <v>21</v>
      </c>
      <c r="C34" s="52" t="s">
        <v>69</v>
      </c>
      <c r="D34" s="53">
        <v>12.5</v>
      </c>
      <c r="E34" s="133">
        <v>85</v>
      </c>
      <c r="F34" s="53">
        <f>E34*D34/144</f>
        <v>7.3784722222222223</v>
      </c>
      <c r="G34" s="43">
        <v>1</v>
      </c>
      <c r="H34" s="131">
        <v>450</v>
      </c>
      <c r="I34" s="141">
        <f>H34*F34*G34</f>
        <v>3320.3125</v>
      </c>
      <c r="J34" s="1"/>
    </row>
    <row r="35" spans="1:10" s="15" customFormat="1" x14ac:dyDescent="0.25">
      <c r="A35" s="14"/>
      <c r="B35" s="65">
        <v>22</v>
      </c>
      <c r="C35" s="52" t="s">
        <v>69</v>
      </c>
      <c r="D35" s="53">
        <v>18.5</v>
      </c>
      <c r="E35" s="133">
        <v>191</v>
      </c>
      <c r="F35" s="53">
        <f>E35*D35/144</f>
        <v>24.538194444444443</v>
      </c>
      <c r="G35" s="43">
        <v>1</v>
      </c>
      <c r="H35" s="131">
        <v>450</v>
      </c>
      <c r="I35" s="141">
        <f t="shared" ref="I35:I36" si="2">H35*F35*G35</f>
        <v>11042.1875</v>
      </c>
      <c r="J35" s="1"/>
    </row>
    <row r="36" spans="1:10" s="15" customFormat="1" x14ac:dyDescent="0.25">
      <c r="A36" s="14"/>
      <c r="B36" s="65">
        <v>23</v>
      </c>
      <c r="C36" s="52" t="s">
        <v>69</v>
      </c>
      <c r="D36" s="53">
        <v>12</v>
      </c>
      <c r="E36" s="133">
        <v>33</v>
      </c>
      <c r="F36" s="53">
        <f t="shared" ref="F36" si="3">E36*D36/144</f>
        <v>2.75</v>
      </c>
      <c r="G36" s="43">
        <v>1</v>
      </c>
      <c r="H36" s="131">
        <v>450</v>
      </c>
      <c r="I36" s="141">
        <f t="shared" si="2"/>
        <v>1237.5</v>
      </c>
      <c r="J36" s="1"/>
    </row>
    <row r="37" spans="1:10" s="15" customFormat="1" x14ac:dyDescent="0.25">
      <c r="A37" s="14"/>
      <c r="B37" s="65">
        <v>24</v>
      </c>
      <c r="C37" s="52" t="s">
        <v>124</v>
      </c>
      <c r="D37" s="53">
        <v>10</v>
      </c>
      <c r="E37" s="133">
        <v>36</v>
      </c>
      <c r="F37" s="53"/>
      <c r="G37" s="43">
        <v>1</v>
      </c>
      <c r="H37" s="131">
        <v>4200</v>
      </c>
      <c r="I37" s="141">
        <f>H37</f>
        <v>4200</v>
      </c>
      <c r="J37" s="1"/>
    </row>
    <row r="38" spans="1:10" s="15" customFormat="1" ht="30" x14ac:dyDescent="0.25">
      <c r="A38" s="14"/>
      <c r="B38" s="65">
        <v>25</v>
      </c>
      <c r="C38" s="130" t="s">
        <v>127</v>
      </c>
      <c r="D38" s="53"/>
      <c r="E38" s="133"/>
      <c r="F38" s="53"/>
      <c r="G38" s="43">
        <v>1</v>
      </c>
      <c r="H38" s="131"/>
      <c r="I38" s="141">
        <v>7950</v>
      </c>
      <c r="J38" s="1"/>
    </row>
    <row r="39" spans="1:10" s="15" customFormat="1" x14ac:dyDescent="0.25">
      <c r="A39" s="14"/>
      <c r="B39" s="65"/>
      <c r="C39" s="52"/>
      <c r="D39" s="53"/>
      <c r="E39" s="133"/>
      <c r="F39" s="53"/>
      <c r="G39" s="43"/>
      <c r="H39" s="131"/>
      <c r="I39" s="141"/>
      <c r="J39" s="1"/>
    </row>
    <row r="40" spans="1:10" s="15" customFormat="1" x14ac:dyDescent="0.25">
      <c r="A40" s="14"/>
      <c r="B40" s="95" t="s">
        <v>64</v>
      </c>
      <c r="C40" s="55" t="s">
        <v>31</v>
      </c>
      <c r="D40" s="53"/>
      <c r="E40" s="133"/>
      <c r="F40" s="53"/>
      <c r="G40" s="43"/>
      <c r="H40" s="131"/>
      <c r="I40" s="141"/>
      <c r="J40" s="1"/>
    </row>
    <row r="41" spans="1:10" s="15" customFormat="1" x14ac:dyDescent="0.25">
      <c r="A41" s="14"/>
      <c r="B41" s="65">
        <v>26</v>
      </c>
      <c r="C41" s="52" t="s">
        <v>32</v>
      </c>
      <c r="D41" s="53">
        <v>114</v>
      </c>
      <c r="E41" s="133">
        <v>86</v>
      </c>
      <c r="F41" s="53">
        <f t="shared" si="1"/>
        <v>68.083333333333329</v>
      </c>
      <c r="G41" s="43">
        <v>1</v>
      </c>
      <c r="H41" s="131">
        <v>600</v>
      </c>
      <c r="I41" s="141">
        <f>H41*G41*F41</f>
        <v>40850</v>
      </c>
      <c r="J41" s="1"/>
    </row>
    <row r="42" spans="1:10" s="15" customFormat="1" x14ac:dyDescent="0.25">
      <c r="A42" s="14"/>
      <c r="B42" s="66">
        <v>27</v>
      </c>
      <c r="C42" s="52" t="s">
        <v>33</v>
      </c>
      <c r="D42" s="53">
        <v>35</v>
      </c>
      <c r="E42" s="133">
        <v>79</v>
      </c>
      <c r="F42" s="53">
        <f t="shared" si="1"/>
        <v>19.201388888888889</v>
      </c>
      <c r="G42" s="43">
        <v>1</v>
      </c>
      <c r="H42" s="131"/>
      <c r="I42" s="141">
        <v>9000</v>
      </c>
      <c r="J42" s="1"/>
    </row>
    <row r="43" spans="1:10" s="15" customFormat="1" x14ac:dyDescent="0.25">
      <c r="A43" s="14"/>
      <c r="B43" s="65">
        <v>28</v>
      </c>
      <c r="C43" s="52" t="s">
        <v>34</v>
      </c>
      <c r="D43" s="53"/>
      <c r="E43" s="133"/>
      <c r="F43" s="53">
        <f t="shared" si="1"/>
        <v>0</v>
      </c>
      <c r="G43" s="43">
        <v>1</v>
      </c>
      <c r="H43" s="131"/>
      <c r="I43" s="141">
        <v>5600</v>
      </c>
      <c r="J43" s="1"/>
    </row>
    <row r="44" spans="1:10" s="15" customFormat="1" x14ac:dyDescent="0.25">
      <c r="A44" s="14"/>
      <c r="B44" s="66">
        <v>29</v>
      </c>
      <c r="C44" s="52" t="s">
        <v>35</v>
      </c>
      <c r="D44" s="53">
        <v>35</v>
      </c>
      <c r="E44" s="133">
        <v>79</v>
      </c>
      <c r="F44" s="53">
        <f t="shared" si="1"/>
        <v>19.201388888888889</v>
      </c>
      <c r="G44" s="43">
        <v>1</v>
      </c>
      <c r="H44" s="131"/>
      <c r="I44" s="141">
        <v>19000</v>
      </c>
      <c r="J44" s="1"/>
    </row>
    <row r="45" spans="1:10" s="15" customFormat="1" x14ac:dyDescent="0.25">
      <c r="A45" s="14"/>
      <c r="B45" s="65">
        <v>30</v>
      </c>
      <c r="C45" s="52" t="s">
        <v>36</v>
      </c>
      <c r="D45" s="53">
        <v>22</v>
      </c>
      <c r="E45" s="133">
        <v>42</v>
      </c>
      <c r="F45" s="53">
        <f t="shared" si="1"/>
        <v>6.416666666666667</v>
      </c>
      <c r="G45" s="43">
        <v>1</v>
      </c>
      <c r="H45" s="131">
        <v>360</v>
      </c>
      <c r="I45" s="141">
        <f t="shared" ref="I45:I52" si="4">H45*G45*F45</f>
        <v>2310</v>
      </c>
      <c r="J45" s="1"/>
    </row>
    <row r="46" spans="1:10" s="15" customFormat="1" x14ac:dyDescent="0.25">
      <c r="A46" s="14"/>
      <c r="B46" s="66">
        <v>31</v>
      </c>
      <c r="C46" s="52" t="s">
        <v>36</v>
      </c>
      <c r="D46" s="53">
        <v>25</v>
      </c>
      <c r="E46" s="133">
        <v>82</v>
      </c>
      <c r="F46" s="53">
        <f t="shared" si="1"/>
        <v>14.236111111111111</v>
      </c>
      <c r="G46" s="43">
        <v>1</v>
      </c>
      <c r="H46" s="131">
        <v>360</v>
      </c>
      <c r="I46" s="141">
        <f t="shared" si="4"/>
        <v>5125</v>
      </c>
      <c r="J46" s="1"/>
    </row>
    <row r="47" spans="1:10" s="15" customFormat="1" x14ac:dyDescent="0.25">
      <c r="A47" s="14"/>
      <c r="B47" s="65">
        <v>32</v>
      </c>
      <c r="C47" s="52" t="s">
        <v>37</v>
      </c>
      <c r="D47" s="53">
        <v>59</v>
      </c>
      <c r="E47" s="133">
        <v>33</v>
      </c>
      <c r="F47" s="53">
        <f t="shared" si="1"/>
        <v>13.520833333333334</v>
      </c>
      <c r="G47" s="43">
        <v>1</v>
      </c>
      <c r="H47" s="131">
        <v>1300</v>
      </c>
      <c r="I47" s="141">
        <f t="shared" si="4"/>
        <v>17577.083333333336</v>
      </c>
      <c r="J47" s="1"/>
    </row>
    <row r="48" spans="1:10" s="15" customFormat="1" x14ac:dyDescent="0.25">
      <c r="A48" s="14"/>
      <c r="B48" s="66">
        <v>33</v>
      </c>
      <c r="C48" s="79" t="s">
        <v>71</v>
      </c>
      <c r="D48" s="106">
        <v>43</v>
      </c>
      <c r="E48" s="134">
        <v>99</v>
      </c>
      <c r="F48" s="106">
        <f t="shared" si="1"/>
        <v>29.5625</v>
      </c>
      <c r="G48" s="80">
        <v>1</v>
      </c>
      <c r="H48" s="132">
        <v>1300</v>
      </c>
      <c r="I48" s="144">
        <f t="shared" si="4"/>
        <v>38431.25</v>
      </c>
      <c r="J48" s="1"/>
    </row>
    <row r="49" spans="1:10" s="15" customFormat="1" x14ac:dyDescent="0.25">
      <c r="A49" s="14"/>
      <c r="B49" s="65">
        <v>34</v>
      </c>
      <c r="C49" s="79" t="s">
        <v>72</v>
      </c>
      <c r="D49" s="106">
        <v>43</v>
      </c>
      <c r="E49" s="134">
        <v>99</v>
      </c>
      <c r="F49" s="106">
        <f t="shared" si="1"/>
        <v>29.5625</v>
      </c>
      <c r="G49" s="80">
        <v>1</v>
      </c>
      <c r="H49" s="132">
        <v>550</v>
      </c>
      <c r="I49" s="144">
        <f t="shared" si="4"/>
        <v>16259.375</v>
      </c>
      <c r="J49" s="1"/>
    </row>
    <row r="50" spans="1:10" s="15" customFormat="1" x14ac:dyDescent="0.25">
      <c r="A50" s="14"/>
      <c r="B50" s="66">
        <v>35</v>
      </c>
      <c r="C50" s="79" t="s">
        <v>73</v>
      </c>
      <c r="D50" s="106">
        <v>18</v>
      </c>
      <c r="E50" s="134">
        <v>46</v>
      </c>
      <c r="F50" s="106">
        <f t="shared" si="1"/>
        <v>5.75</v>
      </c>
      <c r="G50" s="80">
        <v>1</v>
      </c>
      <c r="H50" s="132">
        <v>1300</v>
      </c>
      <c r="I50" s="144">
        <f t="shared" si="4"/>
        <v>7475</v>
      </c>
      <c r="J50" s="1"/>
    </row>
    <row r="51" spans="1:10" s="15" customFormat="1" x14ac:dyDescent="0.25">
      <c r="A51" s="14"/>
      <c r="B51" s="65">
        <v>36</v>
      </c>
      <c r="C51" s="79" t="s">
        <v>74</v>
      </c>
      <c r="D51" s="106">
        <v>18</v>
      </c>
      <c r="E51" s="134">
        <v>119</v>
      </c>
      <c r="F51" s="106">
        <f t="shared" si="1"/>
        <v>14.875</v>
      </c>
      <c r="G51" s="80">
        <v>1</v>
      </c>
      <c r="H51" s="132">
        <v>550</v>
      </c>
      <c r="I51" s="144">
        <f t="shared" si="4"/>
        <v>8181.25</v>
      </c>
      <c r="J51" s="1"/>
    </row>
    <row r="52" spans="1:10" s="15" customFormat="1" x14ac:dyDescent="0.25">
      <c r="A52" s="14"/>
      <c r="B52" s="66">
        <v>37</v>
      </c>
      <c r="C52" s="79" t="s">
        <v>125</v>
      </c>
      <c r="D52" s="106">
        <v>157</v>
      </c>
      <c r="E52" s="134">
        <v>15</v>
      </c>
      <c r="F52" s="106">
        <f t="shared" si="1"/>
        <v>16.354166666666668</v>
      </c>
      <c r="G52" s="80">
        <v>1</v>
      </c>
      <c r="H52" s="132">
        <v>550</v>
      </c>
      <c r="I52" s="144">
        <f t="shared" si="4"/>
        <v>8994.7916666666679</v>
      </c>
      <c r="J52" s="1"/>
    </row>
    <row r="53" spans="1:10" s="15" customFormat="1" x14ac:dyDescent="0.25">
      <c r="A53" s="14"/>
      <c r="B53" s="65">
        <v>38</v>
      </c>
      <c r="C53" s="79" t="s">
        <v>75</v>
      </c>
      <c r="D53" s="106"/>
      <c r="E53" s="134"/>
      <c r="F53" s="106">
        <f t="shared" si="1"/>
        <v>0</v>
      </c>
      <c r="G53" s="80">
        <v>1</v>
      </c>
      <c r="H53" s="132"/>
      <c r="I53" s="144">
        <v>2200</v>
      </c>
      <c r="J53" s="1"/>
    </row>
    <row r="54" spans="1:10" s="15" customFormat="1" x14ac:dyDescent="0.25">
      <c r="A54" s="14"/>
      <c r="B54" s="66">
        <v>39</v>
      </c>
      <c r="C54" s="79" t="s">
        <v>76</v>
      </c>
      <c r="D54" s="106">
        <v>14</v>
      </c>
      <c r="E54" s="134">
        <v>9</v>
      </c>
      <c r="F54" s="106">
        <f t="shared" si="1"/>
        <v>0.875</v>
      </c>
      <c r="G54" s="80">
        <v>1</v>
      </c>
      <c r="H54" s="132"/>
      <c r="I54" s="144">
        <v>1100</v>
      </c>
      <c r="J54" s="1"/>
    </row>
    <row r="55" spans="1:10" s="15" customFormat="1" x14ac:dyDescent="0.25">
      <c r="A55" s="14"/>
      <c r="B55" s="65">
        <v>40</v>
      </c>
      <c r="C55" s="79" t="s">
        <v>111</v>
      </c>
      <c r="D55" s="106">
        <v>49</v>
      </c>
      <c r="E55" s="134">
        <v>49</v>
      </c>
      <c r="F55" s="106">
        <f t="shared" si="1"/>
        <v>16.673611111111111</v>
      </c>
      <c r="G55" s="80">
        <v>1</v>
      </c>
      <c r="H55" s="132">
        <v>750</v>
      </c>
      <c r="I55" s="144">
        <f>H55*F55*G55</f>
        <v>12505.208333333334</v>
      </c>
      <c r="J55" s="1"/>
    </row>
    <row r="56" spans="1:10" s="15" customFormat="1" x14ac:dyDescent="0.25">
      <c r="A56" s="14"/>
      <c r="B56" s="66">
        <v>41</v>
      </c>
      <c r="C56" s="79" t="s">
        <v>112</v>
      </c>
      <c r="D56" s="106">
        <v>49</v>
      </c>
      <c r="E56" s="134">
        <v>49</v>
      </c>
      <c r="F56" s="106">
        <f t="shared" si="1"/>
        <v>16.673611111111111</v>
      </c>
      <c r="G56" s="80">
        <v>1</v>
      </c>
      <c r="H56" s="132">
        <v>700</v>
      </c>
      <c r="I56" s="144">
        <f t="shared" ref="I56:I59" si="5">H56*F56*G56</f>
        <v>11671.527777777777</v>
      </c>
      <c r="J56" s="1"/>
    </row>
    <row r="57" spans="1:10" s="15" customFormat="1" x14ac:dyDescent="0.25">
      <c r="A57" s="14"/>
      <c r="B57" s="65">
        <v>42</v>
      </c>
      <c r="C57" s="79" t="s">
        <v>113</v>
      </c>
      <c r="D57" s="106">
        <v>21</v>
      </c>
      <c r="E57" s="134">
        <v>182</v>
      </c>
      <c r="F57" s="106">
        <f t="shared" si="1"/>
        <v>26.541666666666668</v>
      </c>
      <c r="G57" s="80">
        <v>1</v>
      </c>
      <c r="H57" s="132">
        <v>550</v>
      </c>
      <c r="I57" s="144">
        <f t="shared" si="5"/>
        <v>14597.916666666668</v>
      </c>
      <c r="J57" s="1"/>
    </row>
    <row r="58" spans="1:10" s="15" customFormat="1" x14ac:dyDescent="0.25">
      <c r="A58" s="14"/>
      <c r="B58" s="66">
        <v>43</v>
      </c>
      <c r="C58" s="79" t="s">
        <v>113</v>
      </c>
      <c r="D58" s="106">
        <v>27</v>
      </c>
      <c r="E58" s="134">
        <v>160</v>
      </c>
      <c r="F58" s="106">
        <f t="shared" si="1"/>
        <v>30</v>
      </c>
      <c r="G58" s="80">
        <v>1</v>
      </c>
      <c r="H58" s="132">
        <v>550</v>
      </c>
      <c r="I58" s="144">
        <f t="shared" si="5"/>
        <v>16500</v>
      </c>
      <c r="J58" s="1"/>
    </row>
    <row r="59" spans="1:10" s="15" customFormat="1" x14ac:dyDescent="0.25">
      <c r="A59" s="14"/>
      <c r="B59" s="65">
        <v>44</v>
      </c>
      <c r="C59" s="79" t="s">
        <v>120</v>
      </c>
      <c r="D59" s="106"/>
      <c r="E59" s="134"/>
      <c r="F59" s="106">
        <v>30</v>
      </c>
      <c r="G59" s="80">
        <v>1</v>
      </c>
      <c r="H59" s="132">
        <v>650</v>
      </c>
      <c r="I59" s="144">
        <f t="shared" si="5"/>
        <v>19500</v>
      </c>
      <c r="J59" s="1"/>
    </row>
    <row r="60" spans="1:10" s="15" customFormat="1" x14ac:dyDescent="0.25">
      <c r="A60" s="14"/>
      <c r="B60" s="73"/>
      <c r="C60" s="79"/>
      <c r="D60" s="106"/>
      <c r="E60" s="134"/>
      <c r="F60" s="106"/>
      <c r="G60" s="80"/>
      <c r="H60" s="132"/>
      <c r="I60" s="144"/>
      <c r="J60" s="1"/>
    </row>
    <row r="61" spans="1:10" s="15" customFormat="1" x14ac:dyDescent="0.25">
      <c r="A61" s="14"/>
      <c r="B61" s="73">
        <v>45</v>
      </c>
      <c r="C61" s="79" t="s">
        <v>115</v>
      </c>
      <c r="D61" s="106">
        <v>40</v>
      </c>
      <c r="E61" s="134">
        <v>9</v>
      </c>
      <c r="F61" s="106">
        <f>E61*D61/144</f>
        <v>2.5</v>
      </c>
      <c r="G61" s="80">
        <v>1</v>
      </c>
      <c r="H61" s="132">
        <v>800</v>
      </c>
      <c r="I61" s="144">
        <f>H61*F61*G61</f>
        <v>2000</v>
      </c>
      <c r="J61" s="1"/>
    </row>
    <row r="62" spans="1:10" s="15" customFormat="1" x14ac:dyDescent="0.25">
      <c r="A62" s="14"/>
      <c r="B62" s="73">
        <v>46</v>
      </c>
      <c r="C62" s="79" t="s">
        <v>115</v>
      </c>
      <c r="D62" s="106">
        <v>34</v>
      </c>
      <c r="E62" s="134">
        <v>9</v>
      </c>
      <c r="F62" s="106">
        <f>E62*D62/144</f>
        <v>2.125</v>
      </c>
      <c r="G62" s="80">
        <v>1</v>
      </c>
      <c r="H62" s="132">
        <v>800</v>
      </c>
      <c r="I62" s="144">
        <f>H62*F62*G62</f>
        <v>1700</v>
      </c>
      <c r="J62" s="1"/>
    </row>
    <row r="63" spans="1:10" s="15" customFormat="1" x14ac:dyDescent="0.25">
      <c r="A63" s="14"/>
      <c r="B63" s="73">
        <v>47</v>
      </c>
      <c r="C63" s="79" t="s">
        <v>116</v>
      </c>
      <c r="D63" s="106"/>
      <c r="E63" s="134"/>
      <c r="F63" s="106"/>
      <c r="G63" s="80">
        <v>2</v>
      </c>
      <c r="H63" s="132">
        <v>550</v>
      </c>
      <c r="I63" s="144">
        <f>G63*H63</f>
        <v>1100</v>
      </c>
      <c r="J63" s="1"/>
    </row>
    <row r="64" spans="1:10" s="15" customFormat="1" x14ac:dyDescent="0.25">
      <c r="A64" s="14"/>
      <c r="B64" s="73"/>
      <c r="C64" s="79"/>
      <c r="D64" s="106"/>
      <c r="E64" s="134"/>
      <c r="F64" s="106"/>
      <c r="G64" s="80"/>
      <c r="H64" s="132"/>
      <c r="I64" s="144"/>
      <c r="J64" s="1"/>
    </row>
    <row r="65" spans="1:10" s="15" customFormat="1" x14ac:dyDescent="0.25">
      <c r="A65" s="14"/>
      <c r="B65" s="73"/>
      <c r="C65" s="79"/>
      <c r="D65" s="106"/>
      <c r="E65" s="134"/>
      <c r="F65" s="106"/>
      <c r="G65" s="80"/>
      <c r="H65" s="132"/>
      <c r="I65" s="144"/>
      <c r="J65" s="1"/>
    </row>
    <row r="66" spans="1:10" s="15" customFormat="1" x14ac:dyDescent="0.25">
      <c r="A66" s="14"/>
      <c r="B66" s="73"/>
      <c r="C66" s="79"/>
      <c r="D66" s="106"/>
      <c r="E66" s="134"/>
      <c r="F66" s="106"/>
      <c r="G66" s="80"/>
      <c r="H66" s="132"/>
      <c r="I66" s="144"/>
      <c r="J66" s="1"/>
    </row>
    <row r="67" spans="1:10" s="15" customFormat="1" x14ac:dyDescent="0.25">
      <c r="A67" s="14"/>
      <c r="B67" s="73"/>
      <c r="C67" s="129" t="s">
        <v>118</v>
      </c>
      <c r="D67" s="106"/>
      <c r="E67" s="134"/>
      <c r="F67" s="106"/>
      <c r="G67" s="80"/>
      <c r="H67" s="132"/>
      <c r="I67" s="144"/>
      <c r="J67" s="1"/>
    </row>
    <row r="68" spans="1:10" s="15" customFormat="1" x14ac:dyDescent="0.25">
      <c r="A68" s="14"/>
      <c r="B68" s="65">
        <v>48</v>
      </c>
      <c r="C68" s="52" t="s">
        <v>80</v>
      </c>
      <c r="D68" s="53"/>
      <c r="E68" s="53"/>
      <c r="F68" s="53"/>
      <c r="G68" s="43">
        <v>4</v>
      </c>
      <c r="H68" s="145">
        <v>2100</v>
      </c>
      <c r="I68" s="141">
        <f t="shared" ref="I68:I76" si="6">H68*G68</f>
        <v>8400</v>
      </c>
      <c r="J68" s="1"/>
    </row>
    <row r="69" spans="1:10" s="15" customFormat="1" x14ac:dyDescent="0.25">
      <c r="A69" s="14"/>
      <c r="B69" s="65">
        <v>49</v>
      </c>
      <c r="C69" s="52" t="s">
        <v>77</v>
      </c>
      <c r="D69" s="53"/>
      <c r="E69" s="53"/>
      <c r="F69" s="53"/>
      <c r="G69" s="43">
        <v>2</v>
      </c>
      <c r="H69" s="145">
        <v>2100</v>
      </c>
      <c r="I69" s="141">
        <f t="shared" si="6"/>
        <v>4200</v>
      </c>
      <c r="J69" s="1"/>
    </row>
    <row r="70" spans="1:10" s="15" customFormat="1" x14ac:dyDescent="0.25">
      <c r="A70" s="14"/>
      <c r="B70" s="65">
        <v>50</v>
      </c>
      <c r="C70" s="52" t="s">
        <v>78</v>
      </c>
      <c r="D70" s="53">
        <v>22</v>
      </c>
      <c r="E70" s="53">
        <v>96</v>
      </c>
      <c r="F70" s="53"/>
      <c r="G70" s="43">
        <v>6</v>
      </c>
      <c r="H70" s="145">
        <v>650</v>
      </c>
      <c r="I70" s="141">
        <f t="shared" si="6"/>
        <v>3900</v>
      </c>
      <c r="J70" s="1"/>
    </row>
    <row r="71" spans="1:10" s="15" customFormat="1" x14ac:dyDescent="0.25">
      <c r="A71" s="14"/>
      <c r="B71" s="65">
        <v>51</v>
      </c>
      <c r="C71" s="52" t="s">
        <v>79</v>
      </c>
      <c r="D71" s="43"/>
      <c r="E71" s="43"/>
      <c r="F71" s="44"/>
      <c r="G71" s="43">
        <v>2</v>
      </c>
      <c r="H71" s="145">
        <v>3900</v>
      </c>
      <c r="I71" s="141">
        <f t="shared" si="6"/>
        <v>7800</v>
      </c>
      <c r="J71" s="1"/>
    </row>
    <row r="72" spans="1:10" s="15" customFormat="1" x14ac:dyDescent="0.25">
      <c r="A72" s="14"/>
      <c r="B72" s="65">
        <v>52</v>
      </c>
      <c r="C72" s="52" t="s">
        <v>81</v>
      </c>
      <c r="D72" s="43"/>
      <c r="E72" s="43"/>
      <c r="F72" s="44"/>
      <c r="G72" s="43">
        <v>6</v>
      </c>
      <c r="H72" s="145">
        <v>1285</v>
      </c>
      <c r="I72" s="141">
        <f t="shared" si="6"/>
        <v>7710</v>
      </c>
      <c r="J72" s="1"/>
    </row>
    <row r="73" spans="1:10" s="15" customFormat="1" x14ac:dyDescent="0.25">
      <c r="A73" s="14"/>
      <c r="B73" s="65">
        <v>53</v>
      </c>
      <c r="C73" s="52" t="s">
        <v>82</v>
      </c>
      <c r="D73" s="43"/>
      <c r="E73" s="43"/>
      <c r="F73" s="44"/>
      <c r="G73" s="43">
        <v>2</v>
      </c>
      <c r="H73" s="145">
        <v>1285</v>
      </c>
      <c r="I73" s="141">
        <f t="shared" si="6"/>
        <v>2570</v>
      </c>
      <c r="J73" s="1"/>
    </row>
    <row r="74" spans="1:10" s="15" customFormat="1" x14ac:dyDescent="0.25">
      <c r="A74" s="14"/>
      <c r="B74" s="65">
        <v>54</v>
      </c>
      <c r="C74" s="52" t="s">
        <v>86</v>
      </c>
      <c r="D74" s="43"/>
      <c r="E74" s="43"/>
      <c r="F74" s="44"/>
      <c r="G74" s="43">
        <v>4</v>
      </c>
      <c r="H74" s="145">
        <v>650</v>
      </c>
      <c r="I74" s="141">
        <f t="shared" si="6"/>
        <v>2600</v>
      </c>
      <c r="J74" s="1"/>
    </row>
    <row r="75" spans="1:10" s="15" customFormat="1" x14ac:dyDescent="0.25">
      <c r="A75" s="14"/>
      <c r="B75" s="65">
        <v>55</v>
      </c>
      <c r="C75" s="52" t="s">
        <v>117</v>
      </c>
      <c r="D75" s="43"/>
      <c r="E75" s="43"/>
      <c r="F75" s="44"/>
      <c r="G75" s="43">
        <v>1</v>
      </c>
      <c r="H75" s="145">
        <v>700</v>
      </c>
      <c r="I75" s="141">
        <f t="shared" si="6"/>
        <v>700</v>
      </c>
      <c r="J75" s="1"/>
    </row>
    <row r="76" spans="1:10" s="15" customFormat="1" x14ac:dyDescent="0.25">
      <c r="A76" s="14"/>
      <c r="B76" s="65">
        <v>56</v>
      </c>
      <c r="C76" s="79" t="s">
        <v>121</v>
      </c>
      <c r="D76" s="80"/>
      <c r="E76" s="80"/>
      <c r="F76" s="81"/>
      <c r="G76" s="80">
        <v>3</v>
      </c>
      <c r="H76" s="146">
        <v>150</v>
      </c>
      <c r="I76" s="144">
        <f t="shared" si="6"/>
        <v>450</v>
      </c>
      <c r="J76" s="1"/>
    </row>
    <row r="77" spans="1:10" s="15" customFormat="1" x14ac:dyDescent="0.25">
      <c r="A77" s="14"/>
      <c r="B77" s="65">
        <v>57</v>
      </c>
      <c r="C77" s="79" t="s">
        <v>119</v>
      </c>
      <c r="D77" s="80"/>
      <c r="E77" s="80"/>
      <c r="F77" s="81"/>
      <c r="G77" s="80">
        <v>1</v>
      </c>
      <c r="H77" s="146"/>
      <c r="I77" s="144">
        <v>4570</v>
      </c>
      <c r="J77" s="1"/>
    </row>
    <row r="78" spans="1:10" s="15" customFormat="1" ht="15.75" thickBot="1" x14ac:dyDescent="0.3">
      <c r="A78" s="14"/>
      <c r="B78" s="65">
        <v>58</v>
      </c>
      <c r="C78" s="79" t="s">
        <v>122</v>
      </c>
      <c r="D78" s="80"/>
      <c r="E78" s="80"/>
      <c r="F78" s="81"/>
      <c r="G78" s="80"/>
      <c r="H78" s="146"/>
      <c r="I78" s="144">
        <v>350</v>
      </c>
      <c r="J78" s="1"/>
    </row>
    <row r="79" spans="1:10" s="15" customFormat="1" ht="15.75" thickBot="1" x14ac:dyDescent="0.3">
      <c r="A79" s="14"/>
      <c r="B79" s="136"/>
      <c r="C79" s="183" t="s">
        <v>128</v>
      </c>
      <c r="D79" s="184"/>
      <c r="E79" s="184"/>
      <c r="F79" s="184"/>
      <c r="G79" s="184"/>
      <c r="H79" s="185"/>
      <c r="I79" s="135">
        <f>SUM(I9:I78)</f>
        <v>607347.4305555555</v>
      </c>
      <c r="J79" s="1"/>
    </row>
    <row r="80" spans="1:10" x14ac:dyDescent="0.25">
      <c r="A80" s="14"/>
      <c r="B80" s="14"/>
      <c r="C80" s="31"/>
      <c r="D80" s="14"/>
      <c r="E80" s="14"/>
      <c r="F80" s="20"/>
      <c r="G80" s="14"/>
      <c r="H80" s="70"/>
      <c r="I80" s="109"/>
      <c r="J80" s="1"/>
    </row>
    <row r="81" spans="1:10" x14ac:dyDescent="0.25">
      <c r="A81" s="14"/>
      <c r="B81" s="14"/>
      <c r="C81" s="31"/>
      <c r="D81" s="14"/>
      <c r="E81" s="14"/>
      <c r="F81" s="20"/>
      <c r="G81" s="14"/>
      <c r="H81" s="26"/>
      <c r="I81" s="109"/>
      <c r="J81" s="1"/>
    </row>
    <row r="82" spans="1:10" x14ac:dyDescent="0.25">
      <c r="A82" s="14"/>
      <c r="B82" s="14"/>
      <c r="C82" s="31"/>
      <c r="D82" s="14"/>
      <c r="E82" s="14"/>
      <c r="F82" s="20"/>
      <c r="G82" s="14"/>
      <c r="H82" s="14"/>
      <c r="I82" s="109"/>
      <c r="J82" s="1"/>
    </row>
    <row r="83" spans="1:10" x14ac:dyDescent="0.25">
      <c r="A83" s="14"/>
      <c r="B83" s="14"/>
      <c r="C83" s="31"/>
      <c r="D83" s="14"/>
      <c r="E83" s="14"/>
      <c r="F83" s="20"/>
      <c r="G83" s="14"/>
      <c r="H83" s="26"/>
      <c r="I83" s="109"/>
      <c r="J83" s="1"/>
    </row>
    <row r="84" spans="1:10" x14ac:dyDescent="0.25">
      <c r="A84" s="14"/>
      <c r="B84" s="14"/>
      <c r="C84" s="31"/>
      <c r="D84" s="14"/>
      <c r="E84" s="14"/>
      <c r="F84" s="20"/>
      <c r="G84" s="14"/>
      <c r="H84" s="14"/>
      <c r="I84" s="109"/>
      <c r="J84" s="1"/>
    </row>
    <row r="85" spans="1:10" x14ac:dyDescent="0.25">
      <c r="A85" s="14"/>
      <c r="B85" s="14"/>
      <c r="C85" s="31"/>
      <c r="D85" s="14"/>
      <c r="E85" s="14"/>
      <c r="F85" s="20"/>
      <c r="G85" s="14"/>
      <c r="H85" s="26"/>
      <c r="I85" s="109"/>
      <c r="J85" s="1"/>
    </row>
    <row r="86" spans="1:10" x14ac:dyDescent="0.25">
      <c r="A86" s="14"/>
      <c r="B86" s="14"/>
      <c r="C86" s="31"/>
      <c r="D86" s="14"/>
      <c r="E86" s="14"/>
      <c r="F86" s="20"/>
      <c r="G86" s="14"/>
      <c r="H86" s="14"/>
      <c r="I86" s="109"/>
      <c r="J86" s="1"/>
    </row>
    <row r="87" spans="1:10" x14ac:dyDescent="0.25">
      <c r="A87" s="14"/>
      <c r="B87" s="14"/>
      <c r="C87" s="31"/>
      <c r="D87" s="14"/>
      <c r="E87" s="14"/>
      <c r="F87" s="20"/>
      <c r="G87" s="14"/>
      <c r="H87" s="26"/>
      <c r="I87" s="109"/>
      <c r="J87" s="1"/>
    </row>
    <row r="88" spans="1:10" x14ac:dyDescent="0.25">
      <c r="A88" s="14"/>
      <c r="B88" s="14"/>
      <c r="C88" s="31"/>
      <c r="D88" s="14"/>
      <c r="E88" s="14"/>
      <c r="F88" s="20"/>
      <c r="G88" s="14"/>
      <c r="H88" s="14"/>
      <c r="I88" s="109"/>
      <c r="J88" s="1"/>
    </row>
    <row r="89" spans="1:10" x14ac:dyDescent="0.25">
      <c r="A89" s="14"/>
      <c r="B89" s="14"/>
      <c r="C89" s="31"/>
      <c r="D89" s="14"/>
      <c r="E89" s="14"/>
      <c r="F89" s="20"/>
      <c r="G89" s="14"/>
      <c r="H89" s="26"/>
      <c r="I89" s="109"/>
      <c r="J89" s="1"/>
    </row>
    <row r="90" spans="1:10" x14ac:dyDescent="0.25">
      <c r="A90" s="14"/>
      <c r="B90" s="14"/>
      <c r="C90" s="31"/>
      <c r="D90" s="14"/>
      <c r="E90" s="14"/>
      <c r="F90" s="20"/>
      <c r="G90" s="14"/>
      <c r="H90" s="14"/>
      <c r="I90" s="109"/>
      <c r="J90" s="1"/>
    </row>
    <row r="91" spans="1:10" x14ac:dyDescent="0.25">
      <c r="A91" s="14"/>
      <c r="B91" s="14"/>
      <c r="C91" s="31"/>
      <c r="D91" s="14"/>
      <c r="E91" s="14"/>
      <c r="F91" s="20"/>
      <c r="G91" s="14"/>
      <c r="H91" s="14"/>
      <c r="I91" s="109"/>
      <c r="J91" s="1"/>
    </row>
    <row r="92" spans="1:10" x14ac:dyDescent="0.25">
      <c r="A92" s="14"/>
      <c r="B92" s="14"/>
      <c r="C92" s="31"/>
      <c r="D92" s="14"/>
      <c r="E92" s="14"/>
      <c r="F92" s="20"/>
      <c r="G92" s="14"/>
      <c r="H92" s="14"/>
      <c r="I92" s="109"/>
      <c r="J92" s="1"/>
    </row>
    <row r="93" spans="1:10" x14ac:dyDescent="0.25">
      <c r="A93" s="14"/>
      <c r="B93" s="14"/>
      <c r="C93" s="31"/>
      <c r="D93" s="14"/>
      <c r="E93" s="14"/>
      <c r="F93" s="20"/>
      <c r="G93" s="14"/>
      <c r="H93" s="19"/>
      <c r="I93" s="109"/>
      <c r="J93" s="1"/>
    </row>
    <row r="94" spans="1:10" x14ac:dyDescent="0.25">
      <c r="A94" s="14"/>
      <c r="B94" s="14"/>
      <c r="C94" s="31"/>
      <c r="D94" s="14"/>
      <c r="E94" s="14"/>
      <c r="F94" s="20"/>
      <c r="G94" s="14"/>
      <c r="H94" s="26"/>
      <c r="I94" s="109"/>
      <c r="J94" s="1"/>
    </row>
    <row r="95" spans="1:10" x14ac:dyDescent="0.25">
      <c r="A95" s="14"/>
      <c r="B95" s="14"/>
      <c r="C95" s="31"/>
      <c r="D95" s="14"/>
      <c r="E95" s="14"/>
      <c r="F95" s="20"/>
      <c r="G95" s="14"/>
      <c r="H95" s="26"/>
      <c r="I95" s="109"/>
      <c r="J95" s="1"/>
    </row>
    <row r="96" spans="1:10" x14ac:dyDescent="0.25">
      <c r="A96" s="14"/>
      <c r="B96" s="14"/>
      <c r="C96" s="31"/>
      <c r="D96" s="14"/>
      <c r="E96" s="14"/>
      <c r="F96" s="20"/>
      <c r="G96" s="14"/>
      <c r="H96" s="26"/>
      <c r="I96" s="109"/>
      <c r="J96" s="1"/>
    </row>
    <row r="97" spans="1:10" x14ac:dyDescent="0.25">
      <c r="A97" s="14"/>
      <c r="B97" s="14"/>
      <c r="C97" s="31"/>
      <c r="D97" s="14"/>
      <c r="E97" s="14"/>
      <c r="F97" s="20"/>
      <c r="G97" s="14"/>
      <c r="H97" s="14"/>
      <c r="I97" s="109"/>
      <c r="J97" s="1"/>
    </row>
    <row r="98" spans="1:10" x14ac:dyDescent="0.25">
      <c r="A98" s="14"/>
      <c r="B98" s="14"/>
      <c r="C98" s="31"/>
      <c r="D98" s="34"/>
      <c r="E98" s="34"/>
      <c r="F98" s="34"/>
      <c r="G98" s="34"/>
      <c r="H98" s="14"/>
      <c r="I98" s="109"/>
      <c r="J98" s="1"/>
    </row>
    <row r="99" spans="1:10" x14ac:dyDescent="0.25">
      <c r="A99" s="14"/>
      <c r="B99" s="14"/>
      <c r="C99" s="31"/>
      <c r="D99" s="14"/>
      <c r="E99" s="14"/>
      <c r="F99" s="20"/>
      <c r="G99" s="14"/>
      <c r="H99" s="14"/>
      <c r="I99" s="109"/>
      <c r="J99" s="1"/>
    </row>
    <row r="100" spans="1:10" x14ac:dyDescent="0.25">
      <c r="A100" s="14"/>
      <c r="B100" s="14"/>
      <c r="C100" s="31"/>
      <c r="D100" s="14"/>
      <c r="E100" s="14"/>
      <c r="F100" s="20"/>
      <c r="G100" s="14"/>
      <c r="H100" s="14"/>
      <c r="I100" s="109"/>
      <c r="J100" s="1"/>
    </row>
    <row r="101" spans="1:10" x14ac:dyDescent="0.25">
      <c r="A101" s="14"/>
      <c r="B101" s="14"/>
      <c r="C101" s="31"/>
      <c r="D101" s="14"/>
      <c r="E101" s="14"/>
      <c r="F101" s="20"/>
      <c r="G101" s="14"/>
      <c r="H101" s="14"/>
      <c r="I101" s="109"/>
      <c r="J101" s="1"/>
    </row>
    <row r="102" spans="1:10" x14ac:dyDescent="0.25">
      <c r="A102" s="14"/>
      <c r="B102" s="14"/>
      <c r="C102" s="31"/>
      <c r="D102" s="14"/>
      <c r="E102" s="14"/>
      <c r="F102" s="20"/>
      <c r="G102" s="14"/>
      <c r="H102" s="14"/>
      <c r="I102" s="109"/>
      <c r="J102" s="1"/>
    </row>
    <row r="103" spans="1:10" x14ac:dyDescent="0.25">
      <c r="A103" s="14"/>
      <c r="B103" s="14"/>
      <c r="C103" s="31"/>
      <c r="D103" s="14"/>
      <c r="E103" s="14"/>
      <c r="F103" s="20"/>
      <c r="G103" s="14"/>
      <c r="H103" s="14"/>
      <c r="I103" s="109"/>
      <c r="J103" s="1"/>
    </row>
    <row r="104" spans="1:10" x14ac:dyDescent="0.25">
      <c r="A104" s="14"/>
      <c r="B104" s="14"/>
      <c r="C104" s="31"/>
      <c r="D104" s="14"/>
      <c r="E104" s="14"/>
      <c r="F104" s="20"/>
      <c r="G104" s="14"/>
      <c r="H104" s="26"/>
      <c r="I104" s="109"/>
      <c r="J104" s="1"/>
    </row>
    <row r="105" spans="1:10" x14ac:dyDescent="0.25">
      <c r="A105" s="14"/>
      <c r="B105" s="14"/>
      <c r="C105" s="31"/>
      <c r="D105" s="14"/>
      <c r="E105" s="14"/>
      <c r="F105" s="20"/>
      <c r="G105" s="14"/>
      <c r="H105" s="14"/>
      <c r="I105" s="109"/>
      <c r="J105" s="1"/>
    </row>
    <row r="106" spans="1:10" x14ac:dyDescent="0.25">
      <c r="A106" s="14"/>
      <c r="B106" s="14"/>
      <c r="C106" s="31"/>
      <c r="D106" s="14"/>
      <c r="E106" s="14"/>
      <c r="F106" s="20"/>
      <c r="G106" s="14"/>
      <c r="H106" s="26"/>
      <c r="I106" s="109"/>
      <c r="J106" s="1"/>
    </row>
    <row r="107" spans="1:10" x14ac:dyDescent="0.25">
      <c r="A107" s="14"/>
      <c r="B107" s="14"/>
      <c r="C107" s="31"/>
      <c r="D107" s="14"/>
      <c r="E107" s="14"/>
      <c r="F107" s="20"/>
      <c r="G107" s="14"/>
      <c r="H107" s="14"/>
      <c r="I107" s="109"/>
      <c r="J107" s="1"/>
    </row>
    <row r="108" spans="1:10" x14ac:dyDescent="0.25">
      <c r="A108" s="14"/>
      <c r="B108" s="14"/>
      <c r="C108" s="31"/>
      <c r="D108" s="14"/>
      <c r="E108" s="14"/>
      <c r="F108" s="20"/>
      <c r="G108" s="14"/>
      <c r="H108" s="26"/>
      <c r="I108" s="109"/>
      <c r="J108" s="1"/>
    </row>
    <row r="109" spans="1:10" x14ac:dyDescent="0.25">
      <c r="A109" s="14"/>
      <c r="B109" s="14"/>
      <c r="C109" s="31"/>
      <c r="D109" s="14"/>
      <c r="E109" s="14"/>
      <c r="F109" s="20"/>
      <c r="G109" s="14"/>
      <c r="H109" s="14"/>
      <c r="I109" s="109"/>
      <c r="J109" s="1"/>
    </row>
    <row r="110" spans="1:10" x14ac:dyDescent="0.25">
      <c r="A110" s="14"/>
      <c r="B110" s="14"/>
      <c r="C110" s="32"/>
      <c r="D110" s="14"/>
      <c r="E110" s="14"/>
      <c r="F110" s="20"/>
      <c r="G110" s="14"/>
      <c r="H110" s="26"/>
      <c r="I110" s="109"/>
      <c r="J110" s="1"/>
    </row>
    <row r="111" spans="1:10" x14ac:dyDescent="0.25">
      <c r="A111" s="14"/>
      <c r="B111" s="14"/>
      <c r="C111" s="31"/>
      <c r="D111" s="14"/>
      <c r="E111" s="14"/>
      <c r="F111" s="20"/>
      <c r="G111" s="14"/>
      <c r="H111" s="14"/>
      <c r="I111" s="109"/>
      <c r="J111" s="1"/>
    </row>
    <row r="112" spans="1:10" x14ac:dyDescent="0.25">
      <c r="A112" s="14"/>
      <c r="B112" s="14"/>
      <c r="C112" s="31"/>
      <c r="D112" s="14"/>
      <c r="E112" s="14"/>
      <c r="F112" s="20"/>
      <c r="G112" s="14"/>
      <c r="H112" s="26"/>
      <c r="I112" s="109"/>
      <c r="J112" s="1"/>
    </row>
    <row r="113" spans="1:10" x14ac:dyDescent="0.25">
      <c r="A113" s="14"/>
      <c r="B113" s="14"/>
      <c r="C113" s="31"/>
      <c r="D113" s="14"/>
      <c r="E113" s="14"/>
      <c r="F113" s="20"/>
      <c r="G113" s="14"/>
      <c r="H113" s="19"/>
      <c r="I113" s="109"/>
      <c r="J113" s="1"/>
    </row>
    <row r="114" spans="1:10" x14ac:dyDescent="0.25">
      <c r="A114" s="14"/>
      <c r="B114" s="14"/>
      <c r="C114" s="31"/>
      <c r="D114" s="34"/>
      <c r="E114" s="34"/>
      <c r="F114" s="34"/>
      <c r="G114" s="34"/>
      <c r="H114" s="14"/>
      <c r="I114" s="109"/>
      <c r="J114" s="1"/>
    </row>
    <row r="115" spans="1:10" x14ac:dyDescent="0.25">
      <c r="A115" s="14"/>
      <c r="B115" s="14"/>
      <c r="C115" s="32"/>
      <c r="D115" s="14"/>
      <c r="E115" s="14"/>
      <c r="F115" s="20"/>
      <c r="G115" s="14"/>
      <c r="H115" s="26"/>
      <c r="I115" s="109"/>
      <c r="J115" s="1"/>
    </row>
    <row r="116" spans="1:10" x14ac:dyDescent="0.25">
      <c r="A116" s="14"/>
      <c r="B116" s="14"/>
      <c r="C116" s="31"/>
      <c r="D116" s="14"/>
      <c r="E116" s="14"/>
      <c r="F116" s="20"/>
      <c r="G116" s="14"/>
      <c r="H116" s="14"/>
      <c r="I116" s="109"/>
      <c r="J116" s="1"/>
    </row>
    <row r="117" spans="1:10" x14ac:dyDescent="0.25">
      <c r="A117" s="14"/>
      <c r="B117" s="14"/>
      <c r="C117" s="32"/>
      <c r="D117" s="14"/>
      <c r="E117" s="14"/>
      <c r="F117" s="20"/>
      <c r="G117" s="14"/>
      <c r="H117" s="26"/>
      <c r="I117" s="109"/>
      <c r="J117" s="1"/>
    </row>
    <row r="118" spans="1:10" x14ac:dyDescent="0.25">
      <c r="A118" s="14"/>
      <c r="B118" s="14"/>
      <c r="C118" s="31"/>
      <c r="D118" s="14"/>
      <c r="E118" s="14"/>
      <c r="F118" s="20"/>
      <c r="G118" s="14"/>
      <c r="H118" s="14"/>
      <c r="I118" s="109"/>
      <c r="J118" s="1"/>
    </row>
    <row r="119" spans="1:10" x14ac:dyDescent="0.25">
      <c r="A119" s="14"/>
      <c r="B119" s="14"/>
      <c r="C119" s="32"/>
      <c r="D119" s="14"/>
      <c r="E119" s="14"/>
      <c r="F119" s="20"/>
      <c r="G119" s="14"/>
      <c r="H119" s="26"/>
      <c r="I119" s="109"/>
      <c r="J119" s="1"/>
    </row>
    <row r="120" spans="1:10" x14ac:dyDescent="0.25">
      <c r="A120" s="14"/>
      <c r="B120" s="14"/>
      <c r="C120" s="31"/>
      <c r="D120" s="14"/>
      <c r="E120" s="14"/>
      <c r="F120" s="20"/>
      <c r="G120" s="14"/>
      <c r="H120" s="14"/>
      <c r="I120" s="109"/>
      <c r="J120" s="1"/>
    </row>
    <row r="121" spans="1:10" x14ac:dyDescent="0.25">
      <c r="A121" s="14"/>
      <c r="B121" s="14"/>
      <c r="C121" s="32"/>
      <c r="D121" s="14"/>
      <c r="E121" s="14"/>
      <c r="F121" s="20"/>
      <c r="G121" s="14"/>
      <c r="H121" s="26"/>
      <c r="I121" s="109"/>
      <c r="J121" s="1"/>
    </row>
    <row r="122" spans="1:10" x14ac:dyDescent="0.25">
      <c r="A122" s="14"/>
      <c r="B122" s="14"/>
      <c r="C122" s="31"/>
      <c r="D122" s="14"/>
      <c r="E122" s="14"/>
      <c r="F122" s="20"/>
      <c r="G122" s="14"/>
      <c r="H122" s="19"/>
      <c r="I122" s="109"/>
      <c r="J122" s="1"/>
    </row>
    <row r="123" spans="1:10" x14ac:dyDescent="0.25">
      <c r="A123" s="14"/>
      <c r="B123" s="14"/>
      <c r="C123" s="31"/>
      <c r="D123" s="34"/>
      <c r="E123" s="34"/>
      <c r="F123" s="34"/>
      <c r="G123" s="34"/>
      <c r="H123" s="14"/>
      <c r="I123" s="109"/>
      <c r="J123" s="1"/>
    </row>
    <row r="124" spans="1:10" x14ac:dyDescent="0.25">
      <c r="A124" s="14"/>
      <c r="B124" s="14"/>
      <c r="C124" s="31"/>
      <c r="D124" s="14"/>
      <c r="E124" s="14"/>
      <c r="F124" s="20"/>
      <c r="G124" s="14"/>
      <c r="H124" s="14"/>
      <c r="I124" s="109"/>
      <c r="J124" s="1"/>
    </row>
    <row r="125" spans="1:10" x14ac:dyDescent="0.25">
      <c r="A125" s="14"/>
      <c r="B125" s="14"/>
      <c r="C125" s="31"/>
      <c r="D125" s="14"/>
      <c r="E125" s="14"/>
      <c r="F125" s="20"/>
      <c r="G125" s="14"/>
      <c r="H125" s="14"/>
      <c r="I125" s="109"/>
      <c r="J125" s="1"/>
    </row>
    <row r="126" spans="1:10" x14ac:dyDescent="0.25">
      <c r="A126" s="14"/>
      <c r="B126" s="14"/>
      <c r="C126" s="31"/>
      <c r="D126" s="14"/>
      <c r="E126" s="14"/>
      <c r="F126" s="20"/>
      <c r="G126" s="14"/>
      <c r="H126" s="26"/>
      <c r="I126" s="109"/>
      <c r="J126" s="1"/>
    </row>
    <row r="127" spans="1:10" x14ac:dyDescent="0.25">
      <c r="A127" s="14"/>
      <c r="B127" s="14"/>
      <c r="C127" s="31"/>
      <c r="D127" s="14"/>
      <c r="E127" s="14"/>
      <c r="F127" s="20"/>
      <c r="G127" s="14"/>
      <c r="H127" s="14"/>
      <c r="I127" s="109"/>
      <c r="J127" s="1"/>
    </row>
    <row r="128" spans="1:10" x14ac:dyDescent="0.25">
      <c r="A128" s="14"/>
      <c r="B128" s="14"/>
      <c r="C128" s="32"/>
      <c r="D128" s="14"/>
      <c r="E128" s="14"/>
      <c r="F128" s="20"/>
      <c r="G128" s="14"/>
      <c r="H128" s="26"/>
      <c r="I128" s="109"/>
      <c r="J128" s="1"/>
    </row>
    <row r="129" spans="1:12" x14ac:dyDescent="0.25">
      <c r="A129" s="14"/>
      <c r="B129" s="14"/>
      <c r="C129" s="31"/>
      <c r="D129" s="14"/>
      <c r="E129" s="14"/>
      <c r="F129" s="20"/>
      <c r="G129" s="14"/>
      <c r="H129" s="14"/>
      <c r="I129" s="109"/>
      <c r="J129" s="1"/>
    </row>
    <row r="130" spans="1:12" x14ac:dyDescent="0.25">
      <c r="A130" s="14"/>
      <c r="B130" s="14"/>
      <c r="C130" s="31"/>
      <c r="D130" s="14"/>
      <c r="E130" s="14"/>
      <c r="F130" s="20"/>
      <c r="G130" s="14"/>
      <c r="H130" s="26"/>
      <c r="I130" s="109"/>
      <c r="J130" s="1"/>
    </row>
    <row r="131" spans="1:12" x14ac:dyDescent="0.25">
      <c r="A131" s="14"/>
      <c r="B131" s="14"/>
      <c r="C131" s="31"/>
      <c r="D131" s="14"/>
      <c r="E131" s="14"/>
      <c r="F131" s="20"/>
      <c r="G131" s="14"/>
      <c r="H131" s="14"/>
      <c r="I131" s="109"/>
      <c r="J131" s="1"/>
    </row>
    <row r="132" spans="1:12" x14ac:dyDescent="0.25">
      <c r="A132" s="14"/>
      <c r="B132" s="14"/>
      <c r="C132" s="31"/>
      <c r="D132" s="14"/>
      <c r="E132" s="14"/>
      <c r="F132" s="20"/>
      <c r="G132" s="14"/>
      <c r="H132" s="26"/>
      <c r="I132" s="109"/>
      <c r="J132" s="1"/>
    </row>
    <row r="133" spans="1:12" x14ac:dyDescent="0.25">
      <c r="A133" s="14"/>
      <c r="B133" s="14"/>
      <c r="C133" s="31"/>
      <c r="D133" s="14"/>
      <c r="E133" s="14"/>
      <c r="F133" s="20"/>
      <c r="G133" s="14"/>
      <c r="H133" s="14"/>
      <c r="I133" s="109"/>
      <c r="J133" s="1"/>
    </row>
    <row r="134" spans="1:12" x14ac:dyDescent="0.25">
      <c r="A134" s="14"/>
      <c r="B134" s="14"/>
      <c r="C134" s="31"/>
      <c r="D134" s="14"/>
      <c r="E134" s="14"/>
      <c r="F134" s="20"/>
      <c r="G134" s="14"/>
      <c r="H134" s="26"/>
      <c r="I134" s="109"/>
      <c r="J134" s="1"/>
    </row>
    <row r="135" spans="1:12" x14ac:dyDescent="0.25">
      <c r="A135" s="14"/>
      <c r="B135" s="14"/>
      <c r="C135" s="31"/>
      <c r="D135" s="14"/>
      <c r="E135" s="14"/>
      <c r="F135" s="20"/>
      <c r="G135" s="14"/>
      <c r="H135" s="14"/>
      <c r="I135" s="109"/>
      <c r="J135" s="1"/>
    </row>
    <row r="136" spans="1:12" x14ac:dyDescent="0.25">
      <c r="A136" s="1"/>
      <c r="B136" s="14"/>
      <c r="C136" s="31"/>
      <c r="D136" s="14"/>
      <c r="E136" s="14"/>
      <c r="F136" s="20"/>
      <c r="G136" s="14"/>
      <c r="H136" s="1"/>
      <c r="I136" s="109"/>
      <c r="J136" s="1"/>
    </row>
    <row r="137" spans="1:12" x14ac:dyDescent="0.25">
      <c r="A137" s="1"/>
      <c r="B137" s="14"/>
      <c r="C137" s="31"/>
      <c r="D137" s="14"/>
      <c r="E137" s="14"/>
      <c r="F137" s="20"/>
      <c r="G137" s="14"/>
      <c r="H137" s="1"/>
      <c r="I137" s="109"/>
      <c r="J137" s="1"/>
    </row>
    <row r="138" spans="1:12" x14ac:dyDescent="0.25">
      <c r="A138" s="1"/>
      <c r="B138" s="14"/>
      <c r="C138" s="32"/>
      <c r="D138" s="14"/>
      <c r="E138" s="14"/>
      <c r="F138" s="20"/>
      <c r="G138" s="14"/>
      <c r="H138" s="18"/>
      <c r="I138" s="109"/>
      <c r="J138" s="1"/>
    </row>
    <row r="139" spans="1:12" x14ac:dyDescent="0.25">
      <c r="A139" s="1"/>
      <c r="B139" s="14"/>
      <c r="C139" s="31"/>
      <c r="D139" s="14"/>
      <c r="E139" s="14"/>
      <c r="F139" s="20"/>
      <c r="G139" s="14"/>
      <c r="H139" s="1"/>
      <c r="I139" s="109"/>
      <c r="J139" s="1"/>
    </row>
    <row r="140" spans="1:12" x14ac:dyDescent="0.25">
      <c r="A140" s="1"/>
      <c r="B140" s="14"/>
      <c r="C140" s="31"/>
      <c r="D140" s="14"/>
      <c r="E140" s="14"/>
      <c r="F140" s="20"/>
      <c r="G140" s="14"/>
      <c r="H140" s="1"/>
      <c r="I140" s="109"/>
      <c r="J140" s="1"/>
    </row>
    <row r="141" spans="1:12" x14ac:dyDescent="0.25">
      <c r="A141" s="1"/>
      <c r="B141" s="14"/>
      <c r="C141" s="31"/>
      <c r="D141" s="14"/>
      <c r="E141" s="14"/>
      <c r="F141" s="20"/>
      <c r="G141" s="14"/>
      <c r="H141" s="1"/>
      <c r="I141" s="109"/>
      <c r="J141" s="1"/>
      <c r="K141" s="1"/>
      <c r="L141" s="1"/>
    </row>
    <row r="142" spans="1:12" x14ac:dyDescent="0.25">
      <c r="A142" s="1"/>
      <c r="B142" s="14"/>
      <c r="C142" s="31"/>
      <c r="D142" s="14"/>
      <c r="E142" s="14"/>
      <c r="F142" s="20"/>
      <c r="G142" s="14"/>
      <c r="H142" s="1"/>
      <c r="I142" s="109"/>
      <c r="J142" s="1"/>
      <c r="K142" s="1"/>
      <c r="L142" s="1"/>
    </row>
    <row r="143" spans="1:12" x14ac:dyDescent="0.25">
      <c r="A143" s="1"/>
      <c r="B143" s="14"/>
      <c r="C143" s="31"/>
      <c r="D143" s="14"/>
      <c r="E143" s="14"/>
      <c r="F143" s="20"/>
      <c r="G143" s="14"/>
      <c r="H143" s="1"/>
      <c r="I143" s="109"/>
      <c r="J143" s="1"/>
      <c r="K143" s="1"/>
      <c r="L143" s="1"/>
    </row>
    <row r="144" spans="1:12" x14ac:dyDescent="0.25">
      <c r="A144" s="1"/>
      <c r="B144" s="14"/>
      <c r="C144" s="31"/>
      <c r="D144" s="14"/>
      <c r="E144" s="14"/>
      <c r="F144" s="20"/>
      <c r="G144" s="14"/>
      <c r="H144" s="18"/>
      <c r="I144" s="109"/>
      <c r="J144" s="1"/>
      <c r="K144" s="1"/>
      <c r="L144" s="1"/>
    </row>
    <row r="145" spans="1:12" x14ac:dyDescent="0.25">
      <c r="A145" s="1"/>
      <c r="B145" s="14"/>
      <c r="C145" s="31"/>
      <c r="D145" s="14"/>
      <c r="E145" s="14"/>
      <c r="F145" s="14"/>
      <c r="G145" s="14"/>
      <c r="H145" s="2"/>
      <c r="I145" s="109"/>
      <c r="J145" s="1"/>
      <c r="K145" s="1"/>
      <c r="L145" s="1"/>
    </row>
    <row r="146" spans="1:12" x14ac:dyDescent="0.25">
      <c r="A146" s="1"/>
      <c r="B146" s="14"/>
      <c r="C146" s="33"/>
      <c r="D146" s="16"/>
      <c r="E146" s="16"/>
      <c r="F146" s="16"/>
      <c r="G146" s="16"/>
      <c r="H146" s="1"/>
      <c r="I146" s="109"/>
      <c r="J146" s="1"/>
      <c r="K146" s="1"/>
      <c r="L146" s="1"/>
    </row>
    <row r="147" spans="1:12" s="15" customFormat="1" x14ac:dyDescent="0.25">
      <c r="A147" s="1"/>
      <c r="B147" s="14"/>
      <c r="C147" s="33"/>
      <c r="D147" s="13"/>
      <c r="E147" s="13"/>
      <c r="F147" s="13"/>
      <c r="G147" s="13"/>
      <c r="H147" s="1"/>
      <c r="I147" s="109"/>
      <c r="J147" s="1"/>
      <c r="K147" s="1"/>
      <c r="L147" s="1"/>
    </row>
    <row r="148" spans="1:12" s="15" customFormat="1" x14ac:dyDescent="0.25">
      <c r="A148" s="1"/>
      <c r="B148" s="14"/>
      <c r="C148" s="13"/>
      <c r="D148" s="13"/>
      <c r="E148" s="13"/>
      <c r="F148" s="13"/>
      <c r="G148" s="13"/>
      <c r="H148" s="1"/>
      <c r="I148" s="109"/>
      <c r="J148" s="1"/>
      <c r="K148" s="1"/>
      <c r="L148" s="1"/>
    </row>
    <row r="149" spans="1:12" ht="18.75" x14ac:dyDescent="0.3">
      <c r="A149" s="1"/>
      <c r="B149" s="14"/>
      <c r="C149" s="13"/>
      <c r="D149" s="13"/>
      <c r="E149" s="13"/>
      <c r="F149" s="13"/>
      <c r="G149" s="13"/>
      <c r="H149" s="1"/>
      <c r="I149" s="110"/>
      <c r="J149" s="1"/>
      <c r="K149" s="1"/>
      <c r="L149" s="1"/>
    </row>
    <row r="150" spans="1:12" ht="21" x14ac:dyDescent="0.35">
      <c r="A150" s="1"/>
      <c r="B150" s="1"/>
      <c r="C150" s="8"/>
      <c r="D150" s="8"/>
      <c r="E150" s="8"/>
      <c r="F150" s="8"/>
      <c r="G150" s="8"/>
      <c r="H150" s="1"/>
      <c r="I150" s="111"/>
      <c r="J150" s="1"/>
      <c r="K150" s="1"/>
      <c r="L150" s="1"/>
    </row>
    <row r="151" spans="1:12" x14ac:dyDescent="0.25">
      <c r="A151" s="1"/>
      <c r="B151" s="1"/>
      <c r="C151" s="8"/>
      <c r="D151" s="8"/>
      <c r="E151" s="8"/>
      <c r="F151" s="8"/>
      <c r="G151" s="8"/>
      <c r="H151" s="1"/>
      <c r="I151" s="109"/>
      <c r="J151" s="1"/>
      <c r="K151" s="1"/>
      <c r="L151" s="1"/>
    </row>
    <row r="152" spans="1:12" ht="33.75" customHeight="1" x14ac:dyDescent="0.25">
      <c r="A152" s="1"/>
      <c r="B152" s="1"/>
      <c r="C152" s="9"/>
      <c r="D152" s="8"/>
      <c r="E152" s="8"/>
      <c r="F152" s="8"/>
      <c r="G152" s="8"/>
      <c r="H152" s="1"/>
      <c r="I152" s="109"/>
      <c r="J152" s="1"/>
      <c r="K152" s="1"/>
      <c r="L152" s="1"/>
    </row>
    <row r="153" spans="1:12" x14ac:dyDescent="0.25">
      <c r="A153" s="1"/>
      <c r="B153" s="1"/>
      <c r="C153" s="9"/>
      <c r="D153" s="8"/>
      <c r="E153" s="8"/>
      <c r="F153" s="8"/>
      <c r="G153" s="8"/>
      <c r="H153" s="1"/>
      <c r="I153" s="109"/>
      <c r="J153" s="1"/>
      <c r="K153" s="1"/>
      <c r="L153" s="1"/>
    </row>
    <row r="154" spans="1:12" ht="18.75" x14ac:dyDescent="0.3">
      <c r="A154" s="1"/>
      <c r="B154" s="1"/>
      <c r="C154" s="5"/>
      <c r="D154" s="5"/>
      <c r="E154" s="5"/>
      <c r="F154" s="5"/>
      <c r="G154" s="5"/>
      <c r="H154" s="2"/>
      <c r="I154" s="109"/>
      <c r="J154" s="1"/>
      <c r="K154" s="1"/>
      <c r="L154" s="1"/>
    </row>
    <row r="155" spans="1:12" x14ac:dyDescent="0.25">
      <c r="A155" s="1"/>
      <c r="B155" s="1"/>
      <c r="C155" s="1"/>
      <c r="D155" s="1"/>
      <c r="E155" s="1"/>
      <c r="F155" s="1"/>
      <c r="G155" s="1"/>
      <c r="H155" s="1"/>
      <c r="I155" s="109"/>
      <c r="J155" s="1"/>
      <c r="K155" s="1"/>
      <c r="L155" s="1"/>
    </row>
    <row r="156" spans="1:12" x14ac:dyDescent="0.25">
      <c r="A156" s="1"/>
      <c r="B156" s="1"/>
      <c r="C156" s="1"/>
      <c r="D156" s="1"/>
      <c r="E156" s="1"/>
      <c r="F156" s="1"/>
      <c r="G156" s="1"/>
      <c r="H156" s="1"/>
      <c r="I156" s="109"/>
      <c r="J156" s="1"/>
      <c r="K156" s="1"/>
      <c r="L156" s="1"/>
    </row>
    <row r="157" spans="1:12" x14ac:dyDescent="0.25">
      <c r="A157" s="1"/>
      <c r="B157" s="1"/>
      <c r="C157" s="1"/>
      <c r="D157" s="1"/>
      <c r="E157" s="1"/>
      <c r="F157" s="1"/>
      <c r="G157" s="1"/>
      <c r="H157" s="1"/>
      <c r="I157" s="109"/>
      <c r="J157" s="1"/>
      <c r="K157" s="1"/>
      <c r="L157" s="1"/>
    </row>
  </sheetData>
  <mergeCells count="8">
    <mergeCell ref="C79:H79"/>
    <mergeCell ref="B1:I1"/>
    <mergeCell ref="B2:D2"/>
    <mergeCell ref="B3:I3"/>
    <mergeCell ref="B4:C4"/>
    <mergeCell ref="H4:I4"/>
    <mergeCell ref="B5:C5"/>
    <mergeCell ref="H5:I5"/>
  </mergeCells>
  <pageMargins left="0.70866141732283472" right="0.70866141732283472" top="0.74803149606299213" bottom="0.74803149606299213" header="0.31496062992125984" footer="0.31496062992125984"/>
  <pageSetup paperSize="9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6"/>
  <sheetViews>
    <sheetView topLeftCell="A72" zoomScale="130" zoomScaleNormal="130" workbookViewId="0">
      <selection activeCell="G90" sqref="G90"/>
    </sheetView>
  </sheetViews>
  <sheetFormatPr defaultRowHeight="15" x14ac:dyDescent="0.25"/>
  <cols>
    <col min="2" max="2" width="4.28515625" bestFit="1" customWidth="1"/>
    <col min="3" max="3" width="38" bestFit="1" customWidth="1"/>
    <col min="4" max="4" width="6.140625" bestFit="1" customWidth="1"/>
    <col min="5" max="5" width="7" bestFit="1" customWidth="1"/>
    <col min="6" max="6" width="6" bestFit="1" customWidth="1"/>
    <col min="7" max="7" width="4.140625" bestFit="1" customWidth="1"/>
    <col min="8" max="8" width="8.5703125" customWidth="1"/>
    <col min="9" max="9" width="12.28515625" style="112" bestFit="1" customWidth="1"/>
  </cols>
  <sheetData>
    <row r="1" spans="1:11" ht="21.75" thickBot="1" x14ac:dyDescent="0.4">
      <c r="B1" s="172" t="s">
        <v>9</v>
      </c>
      <c r="C1" s="173"/>
      <c r="D1" s="173"/>
      <c r="E1" s="173"/>
      <c r="F1" s="173"/>
      <c r="G1" s="173"/>
      <c r="H1" s="173"/>
      <c r="I1" s="174"/>
    </row>
    <row r="2" spans="1:11" ht="73.5" customHeight="1" thickBot="1" x14ac:dyDescent="0.3">
      <c r="B2" s="175" t="s">
        <v>8</v>
      </c>
      <c r="C2" s="176"/>
      <c r="D2" s="176"/>
      <c r="E2" s="96"/>
      <c r="F2" s="96"/>
      <c r="G2" s="96"/>
      <c r="H2" s="96"/>
      <c r="I2" s="107"/>
    </row>
    <row r="3" spans="1:11" ht="19.5" customHeight="1" thickBot="1" x14ac:dyDescent="0.35">
      <c r="B3" s="170" t="s">
        <v>18</v>
      </c>
      <c r="C3" s="171"/>
      <c r="D3" s="171"/>
      <c r="E3" s="171"/>
      <c r="F3" s="171"/>
      <c r="G3" s="171"/>
      <c r="H3" s="171"/>
      <c r="I3" s="171"/>
      <c r="J3" s="1"/>
    </row>
    <row r="4" spans="1:11" ht="15.75" thickBot="1" x14ac:dyDescent="0.3">
      <c r="B4" s="179" t="s">
        <v>7</v>
      </c>
      <c r="C4" s="180"/>
      <c r="D4" s="38"/>
      <c r="E4" s="38"/>
      <c r="F4" s="38"/>
      <c r="G4" s="38"/>
      <c r="H4" s="166" t="s">
        <v>65</v>
      </c>
      <c r="I4" s="167"/>
      <c r="J4" s="1"/>
    </row>
    <row r="5" spans="1:11" ht="30.75" customHeight="1" thickBot="1" x14ac:dyDescent="0.3">
      <c r="B5" s="181" t="s">
        <v>17</v>
      </c>
      <c r="C5" s="182"/>
      <c r="D5" s="37"/>
      <c r="E5" s="37"/>
      <c r="F5" s="37"/>
      <c r="G5" s="37"/>
      <c r="H5" s="168" t="s">
        <v>108</v>
      </c>
      <c r="I5" s="169"/>
      <c r="J5" s="1"/>
    </row>
    <row r="6" spans="1:11" ht="15.75" thickBot="1" x14ac:dyDescent="0.3">
      <c r="B6" s="35"/>
      <c r="C6" s="36"/>
      <c r="D6" s="37"/>
      <c r="E6" s="37"/>
      <c r="F6" s="37"/>
      <c r="G6" s="37"/>
      <c r="H6" s="162" t="s">
        <v>21</v>
      </c>
      <c r="I6" s="163"/>
      <c r="J6" s="1"/>
    </row>
    <row r="7" spans="1:11" s="25" customFormat="1" ht="30.75" customHeight="1" thickBot="1" x14ac:dyDescent="0.3">
      <c r="B7" s="30" t="s">
        <v>6</v>
      </c>
      <c r="C7" s="29" t="s">
        <v>5</v>
      </c>
      <c r="D7" s="28" t="s">
        <v>4</v>
      </c>
      <c r="E7" s="28" t="s">
        <v>3</v>
      </c>
      <c r="F7" s="28" t="s">
        <v>2</v>
      </c>
      <c r="G7" s="27" t="s">
        <v>1</v>
      </c>
      <c r="H7" s="41" t="s">
        <v>19</v>
      </c>
      <c r="I7" s="108" t="s">
        <v>0</v>
      </c>
      <c r="J7" s="14"/>
    </row>
    <row r="8" spans="1:11" s="15" customFormat="1" x14ac:dyDescent="0.25">
      <c r="A8" s="14"/>
      <c r="B8" s="56"/>
      <c r="C8" s="57"/>
      <c r="D8" s="57"/>
      <c r="E8" s="57"/>
      <c r="F8" s="58"/>
      <c r="G8" s="57"/>
      <c r="H8" s="137"/>
      <c r="I8" s="138"/>
      <c r="J8" s="14"/>
      <c r="K8" s="123"/>
    </row>
    <row r="9" spans="1:11" s="15" customFormat="1" x14ac:dyDescent="0.25">
      <c r="A9" s="14"/>
      <c r="B9" s="94" t="s">
        <v>60</v>
      </c>
      <c r="C9" s="93" t="s">
        <v>61</v>
      </c>
      <c r="D9" s="87"/>
      <c r="E9" s="87"/>
      <c r="F9" s="88"/>
      <c r="G9" s="87"/>
      <c r="H9" s="139"/>
      <c r="I9" s="140"/>
      <c r="J9" s="14"/>
      <c r="K9" s="123"/>
    </row>
    <row r="10" spans="1:11" s="15" customFormat="1" x14ac:dyDescent="0.25">
      <c r="A10" s="14"/>
      <c r="B10" s="63" t="s">
        <v>16</v>
      </c>
      <c r="C10" s="48" t="s">
        <v>10</v>
      </c>
      <c r="D10" s="43"/>
      <c r="E10" s="43"/>
      <c r="F10" s="44"/>
      <c r="G10" s="43"/>
      <c r="H10" s="53"/>
      <c r="I10" s="141"/>
      <c r="J10" s="14"/>
      <c r="K10" s="123"/>
    </row>
    <row r="11" spans="1:11" s="15" customFormat="1" ht="15" customHeight="1" x14ac:dyDescent="0.25">
      <c r="A11" s="14"/>
      <c r="B11" s="65">
        <v>1</v>
      </c>
      <c r="C11" s="43" t="s">
        <v>11</v>
      </c>
      <c r="D11" s="53">
        <v>60</v>
      </c>
      <c r="E11" s="53">
        <v>83</v>
      </c>
      <c r="F11" s="49">
        <f t="shared" ref="F11:F14" si="0">E11*D11/144</f>
        <v>34.583333333333336</v>
      </c>
      <c r="G11" s="43">
        <v>1</v>
      </c>
      <c r="H11" s="131">
        <v>1300</v>
      </c>
      <c r="I11" s="141">
        <f>H11*G11*F11</f>
        <v>44958.333333333336</v>
      </c>
      <c r="J11" s="14"/>
      <c r="K11" s="123"/>
    </row>
    <row r="12" spans="1:11" s="15" customFormat="1" ht="15" customHeight="1" x14ac:dyDescent="0.25">
      <c r="A12" s="14"/>
      <c r="B12" s="65">
        <v>2</v>
      </c>
      <c r="C12" s="43" t="s">
        <v>12</v>
      </c>
      <c r="D12" s="53">
        <v>23.5</v>
      </c>
      <c r="E12" s="53">
        <v>119</v>
      </c>
      <c r="F12" s="49">
        <f t="shared" si="0"/>
        <v>19.420138888888889</v>
      </c>
      <c r="G12" s="43">
        <v>1</v>
      </c>
      <c r="H12" s="131">
        <v>600</v>
      </c>
      <c r="I12" s="141">
        <f>H12*G12*F12</f>
        <v>11652.083333333334</v>
      </c>
      <c r="J12" s="14"/>
      <c r="K12" s="123"/>
    </row>
    <row r="13" spans="1:11" s="15" customFormat="1" ht="15" customHeight="1" x14ac:dyDescent="0.25">
      <c r="A13" s="14"/>
      <c r="B13" s="65">
        <v>3</v>
      </c>
      <c r="C13" s="43" t="s">
        <v>14</v>
      </c>
      <c r="D13" s="53"/>
      <c r="E13" s="53"/>
      <c r="F13" s="49">
        <f t="shared" si="0"/>
        <v>0</v>
      </c>
      <c r="G13" s="43">
        <v>1</v>
      </c>
      <c r="H13" s="131">
        <v>26000</v>
      </c>
      <c r="I13" s="141">
        <f>H13*G13</f>
        <v>26000</v>
      </c>
      <c r="J13" s="14"/>
      <c r="K13" s="123"/>
    </row>
    <row r="14" spans="1:11" s="15" customFormat="1" ht="15.75" customHeight="1" x14ac:dyDescent="0.25">
      <c r="A14" s="14"/>
      <c r="B14" s="65">
        <v>4</v>
      </c>
      <c r="C14" s="50" t="s">
        <v>15</v>
      </c>
      <c r="D14" s="133"/>
      <c r="E14" s="133"/>
      <c r="F14" s="49">
        <f t="shared" si="0"/>
        <v>0</v>
      </c>
      <c r="G14" s="50">
        <v>2</v>
      </c>
      <c r="H14" s="131">
        <v>4500</v>
      </c>
      <c r="I14" s="141">
        <f>H14*G14</f>
        <v>9000</v>
      </c>
      <c r="J14" s="14"/>
      <c r="K14" s="123"/>
    </row>
    <row r="15" spans="1:11" s="15" customFormat="1" x14ac:dyDescent="0.25">
      <c r="A15" s="14"/>
      <c r="B15" s="65">
        <v>5</v>
      </c>
      <c r="C15" s="52" t="s">
        <v>83</v>
      </c>
      <c r="D15" s="53">
        <v>114</v>
      </c>
      <c r="E15" s="53">
        <v>40</v>
      </c>
      <c r="F15" s="49">
        <f>E15*D15/144</f>
        <v>31.666666666666668</v>
      </c>
      <c r="G15" s="50">
        <v>1</v>
      </c>
      <c r="H15" s="131">
        <v>360</v>
      </c>
      <c r="I15" s="141">
        <f>H15*G15*F15</f>
        <v>11400</v>
      </c>
      <c r="J15" s="14"/>
      <c r="K15" s="123"/>
    </row>
    <row r="16" spans="1:11" s="15" customFormat="1" x14ac:dyDescent="0.25">
      <c r="A16" s="14"/>
      <c r="B16" s="65">
        <v>6</v>
      </c>
      <c r="C16" s="52" t="s">
        <v>84</v>
      </c>
      <c r="D16" s="53"/>
      <c r="E16" s="53">
        <v>19.5</v>
      </c>
      <c r="F16" s="49">
        <f>E16/12</f>
        <v>1.625</v>
      </c>
      <c r="G16" s="50">
        <v>4</v>
      </c>
      <c r="H16" s="131">
        <v>800</v>
      </c>
      <c r="I16" s="141">
        <f>H16*G16*F16</f>
        <v>5200</v>
      </c>
      <c r="J16" s="14"/>
      <c r="K16" s="123"/>
    </row>
    <row r="17" spans="1:11" s="15" customFormat="1" x14ac:dyDescent="0.25">
      <c r="A17" s="14"/>
      <c r="B17" s="65"/>
      <c r="C17" s="52"/>
      <c r="D17" s="53"/>
      <c r="E17" s="53"/>
      <c r="F17" s="49"/>
      <c r="G17" s="43"/>
      <c r="H17" s="131"/>
      <c r="I17" s="141"/>
      <c r="J17" s="14"/>
      <c r="K17" s="123"/>
    </row>
    <row r="18" spans="1:11" s="15" customFormat="1" x14ac:dyDescent="0.25">
      <c r="A18" s="14"/>
      <c r="B18" s="63" t="s">
        <v>23</v>
      </c>
      <c r="C18" s="48" t="s">
        <v>22</v>
      </c>
      <c r="D18" s="53"/>
      <c r="E18" s="53"/>
      <c r="F18" s="49"/>
      <c r="G18" s="43"/>
      <c r="H18" s="131"/>
      <c r="I18" s="141"/>
      <c r="J18" s="14"/>
      <c r="K18" s="123"/>
    </row>
    <row r="19" spans="1:11" s="15" customFormat="1" x14ac:dyDescent="0.25">
      <c r="A19" s="14"/>
      <c r="B19" s="65">
        <v>7</v>
      </c>
      <c r="C19" s="52" t="s">
        <v>26</v>
      </c>
      <c r="D19" s="53">
        <v>42</v>
      </c>
      <c r="E19" s="53">
        <v>82</v>
      </c>
      <c r="F19" s="49">
        <f t="shared" ref="F19:F56" si="1">E19*D19/144</f>
        <v>23.916666666666668</v>
      </c>
      <c r="G19" s="50">
        <v>1</v>
      </c>
      <c r="H19" s="131">
        <v>1700</v>
      </c>
      <c r="I19" s="141">
        <f>H19*G19*F19</f>
        <v>40658.333333333336</v>
      </c>
      <c r="J19" s="14"/>
      <c r="K19" s="123"/>
    </row>
    <row r="20" spans="1:11" s="15" customFormat="1" x14ac:dyDescent="0.25">
      <c r="A20" s="14"/>
      <c r="B20" s="65">
        <v>8</v>
      </c>
      <c r="C20" s="52" t="s">
        <v>123</v>
      </c>
      <c r="D20" s="53">
        <v>96</v>
      </c>
      <c r="E20" s="53">
        <v>70</v>
      </c>
      <c r="F20" s="49">
        <f t="shared" si="1"/>
        <v>46.666666666666664</v>
      </c>
      <c r="G20" s="50">
        <v>1</v>
      </c>
      <c r="H20" s="131">
        <v>600</v>
      </c>
      <c r="I20" s="141">
        <f>H20*G20*F20</f>
        <v>28000</v>
      </c>
      <c r="J20" s="14"/>
      <c r="K20" s="123"/>
    </row>
    <row r="21" spans="1:11" s="142" customFormat="1" x14ac:dyDescent="0.25">
      <c r="A21" s="14"/>
      <c r="B21" s="65">
        <v>9</v>
      </c>
      <c r="C21" s="52" t="s">
        <v>25</v>
      </c>
      <c r="D21" s="53"/>
      <c r="E21" s="53"/>
      <c r="F21" s="49">
        <f t="shared" si="1"/>
        <v>0</v>
      </c>
      <c r="G21" s="50">
        <v>1</v>
      </c>
      <c r="H21" s="131"/>
      <c r="I21" s="141">
        <v>5200</v>
      </c>
      <c r="J21" s="24"/>
    </row>
    <row r="22" spans="1:11" s="142" customFormat="1" x14ac:dyDescent="0.25">
      <c r="A22" s="14"/>
      <c r="B22" s="65">
        <v>10</v>
      </c>
      <c r="C22" s="52" t="s">
        <v>85</v>
      </c>
      <c r="D22" s="53"/>
      <c r="E22" s="53"/>
      <c r="F22" s="49">
        <v>22</v>
      </c>
      <c r="G22" s="50">
        <v>1</v>
      </c>
      <c r="H22" s="131">
        <v>180</v>
      </c>
      <c r="I22" s="141">
        <f>H22*G22*F22</f>
        <v>3960</v>
      </c>
      <c r="J22" s="24"/>
    </row>
    <row r="23" spans="1:11" s="142" customFormat="1" x14ac:dyDescent="0.25">
      <c r="A23" s="14"/>
      <c r="B23" s="65">
        <v>11</v>
      </c>
      <c r="C23" s="52" t="s">
        <v>114</v>
      </c>
      <c r="D23" s="53">
        <v>28</v>
      </c>
      <c r="E23" s="53">
        <v>51</v>
      </c>
      <c r="F23" s="49">
        <f>E23*D23/144</f>
        <v>9.9166666666666661</v>
      </c>
      <c r="G23" s="50">
        <v>1</v>
      </c>
      <c r="H23" s="131">
        <v>900</v>
      </c>
      <c r="I23" s="141">
        <f>H23*G23*F23</f>
        <v>8925</v>
      </c>
      <c r="J23" s="24"/>
    </row>
    <row r="24" spans="1:11" s="15" customFormat="1" x14ac:dyDescent="0.25">
      <c r="A24" s="14"/>
      <c r="B24" s="65"/>
      <c r="C24" s="50"/>
      <c r="D24" s="133"/>
      <c r="E24" s="133"/>
      <c r="F24" s="49"/>
      <c r="G24" s="50"/>
      <c r="H24" s="131"/>
      <c r="I24" s="141"/>
      <c r="J24" s="14"/>
      <c r="K24" s="123"/>
    </row>
    <row r="25" spans="1:11" s="15" customFormat="1" x14ac:dyDescent="0.25">
      <c r="A25" s="14"/>
      <c r="B25" s="63" t="s">
        <v>62</v>
      </c>
      <c r="C25" s="54" t="s">
        <v>63</v>
      </c>
      <c r="D25" s="133"/>
      <c r="E25" s="133"/>
      <c r="F25" s="49"/>
      <c r="G25" s="50"/>
      <c r="H25" s="131"/>
      <c r="I25" s="141"/>
      <c r="J25" s="14"/>
      <c r="K25" s="123"/>
    </row>
    <row r="26" spans="1:11" s="15" customFormat="1" x14ac:dyDescent="0.25">
      <c r="A26" s="14"/>
      <c r="B26" s="65">
        <v>12</v>
      </c>
      <c r="C26" s="52" t="s">
        <v>27</v>
      </c>
      <c r="D26" s="53">
        <v>126</v>
      </c>
      <c r="E26" s="133">
        <v>27</v>
      </c>
      <c r="F26" s="49">
        <f t="shared" si="1"/>
        <v>23.625</v>
      </c>
      <c r="G26" s="43">
        <v>1</v>
      </c>
      <c r="H26" s="131">
        <v>700</v>
      </c>
      <c r="I26" s="141">
        <f>H26*G26*F26</f>
        <v>16537.5</v>
      </c>
      <c r="J26" s="14"/>
      <c r="K26" s="123"/>
    </row>
    <row r="27" spans="1:11" s="142" customFormat="1" x14ac:dyDescent="0.25">
      <c r="A27" s="14"/>
      <c r="B27" s="65">
        <v>13</v>
      </c>
      <c r="C27" s="52" t="s">
        <v>27</v>
      </c>
      <c r="D27" s="53">
        <v>56</v>
      </c>
      <c r="E27" s="133">
        <v>26</v>
      </c>
      <c r="F27" s="49">
        <f t="shared" si="1"/>
        <v>10.111111111111111</v>
      </c>
      <c r="G27" s="43">
        <v>1</v>
      </c>
      <c r="H27" s="131">
        <v>700</v>
      </c>
      <c r="I27" s="141">
        <f>H27*G27*F27</f>
        <v>7077.7777777777774</v>
      </c>
      <c r="J27" s="24"/>
    </row>
    <row r="28" spans="1:11" s="143" customFormat="1" ht="15.75" x14ac:dyDescent="0.25">
      <c r="A28" s="14"/>
      <c r="B28" s="65">
        <v>14</v>
      </c>
      <c r="C28" s="52" t="s">
        <v>28</v>
      </c>
      <c r="D28" s="53">
        <v>126</v>
      </c>
      <c r="E28" s="133">
        <v>19</v>
      </c>
      <c r="F28" s="49">
        <f t="shared" si="1"/>
        <v>16.625</v>
      </c>
      <c r="G28" s="50">
        <v>1</v>
      </c>
      <c r="H28" s="131">
        <v>1300</v>
      </c>
      <c r="I28" s="141">
        <f>H28*G28*F28</f>
        <v>21612.5</v>
      </c>
      <c r="J28" s="22"/>
    </row>
    <row r="29" spans="1:11" s="15" customFormat="1" x14ac:dyDescent="0.25">
      <c r="A29" s="14"/>
      <c r="B29" s="65">
        <v>15</v>
      </c>
      <c r="C29" s="52" t="s">
        <v>29</v>
      </c>
      <c r="D29" s="53">
        <v>126</v>
      </c>
      <c r="E29" s="133">
        <v>25.5</v>
      </c>
      <c r="F29" s="49">
        <f t="shared" si="1"/>
        <v>22.3125</v>
      </c>
      <c r="G29" s="43">
        <v>1</v>
      </c>
      <c r="H29" s="131">
        <v>600</v>
      </c>
      <c r="I29" s="141">
        <f>H29*G29*F29</f>
        <v>13387.5</v>
      </c>
      <c r="J29" s="1"/>
    </row>
    <row r="30" spans="1:11" s="15" customFormat="1" x14ac:dyDescent="0.25">
      <c r="A30" s="14"/>
      <c r="B30" s="65">
        <v>16</v>
      </c>
      <c r="C30" s="52" t="s">
        <v>30</v>
      </c>
      <c r="D30" s="53">
        <v>18</v>
      </c>
      <c r="E30" s="133">
        <v>24</v>
      </c>
      <c r="F30" s="53">
        <f t="shared" si="1"/>
        <v>3</v>
      </c>
      <c r="G30" s="43">
        <v>1</v>
      </c>
      <c r="H30" s="131">
        <v>1300</v>
      </c>
      <c r="I30" s="141">
        <v>0</v>
      </c>
      <c r="J30" s="1"/>
    </row>
    <row r="31" spans="1:11" s="15" customFormat="1" x14ac:dyDescent="0.25">
      <c r="A31" s="14"/>
      <c r="B31" s="65">
        <v>17</v>
      </c>
      <c r="C31" s="52" t="s">
        <v>66</v>
      </c>
      <c r="D31" s="53">
        <v>36</v>
      </c>
      <c r="E31" s="133"/>
      <c r="F31" s="53">
        <f>D31/12</f>
        <v>3</v>
      </c>
      <c r="G31" s="43">
        <v>1</v>
      </c>
      <c r="H31" s="131">
        <v>800</v>
      </c>
      <c r="I31" s="141">
        <f>H31*F31</f>
        <v>2400</v>
      </c>
      <c r="J31" s="1"/>
    </row>
    <row r="32" spans="1:11" s="15" customFormat="1" x14ac:dyDescent="0.25">
      <c r="A32" s="14"/>
      <c r="B32" s="65">
        <v>18</v>
      </c>
      <c r="C32" s="52" t="s">
        <v>66</v>
      </c>
      <c r="D32" s="53">
        <v>48</v>
      </c>
      <c r="E32" s="133" t="s">
        <v>67</v>
      </c>
      <c r="F32" s="53">
        <f>D32/12</f>
        <v>4</v>
      </c>
      <c r="G32" s="43">
        <v>1</v>
      </c>
      <c r="H32" s="131">
        <v>800</v>
      </c>
      <c r="I32" s="141">
        <f>H32*F32</f>
        <v>3200</v>
      </c>
      <c r="J32" s="1"/>
    </row>
    <row r="33" spans="1:10" s="15" customFormat="1" x14ac:dyDescent="0.25">
      <c r="A33" s="14"/>
      <c r="B33" s="65">
        <v>19</v>
      </c>
      <c r="C33" s="52" t="s">
        <v>68</v>
      </c>
      <c r="D33" s="53">
        <v>24.5</v>
      </c>
      <c r="E33" s="133">
        <v>84</v>
      </c>
      <c r="F33" s="53"/>
      <c r="G33" s="43">
        <v>1</v>
      </c>
      <c r="H33" s="131"/>
      <c r="I33" s="141">
        <v>9000</v>
      </c>
      <c r="J33" s="1"/>
    </row>
    <row r="34" spans="1:10" s="15" customFormat="1" x14ac:dyDescent="0.25">
      <c r="A34" s="14"/>
      <c r="B34" s="65">
        <v>20</v>
      </c>
      <c r="C34" s="52" t="s">
        <v>70</v>
      </c>
      <c r="D34" s="53">
        <v>12.5</v>
      </c>
      <c r="E34" s="133">
        <f>86.5+86.5+29</f>
        <v>202</v>
      </c>
      <c r="F34" s="53"/>
      <c r="G34" s="43">
        <v>1</v>
      </c>
      <c r="H34" s="131"/>
      <c r="I34" s="141">
        <v>6500</v>
      </c>
      <c r="J34" s="1"/>
    </row>
    <row r="35" spans="1:10" s="15" customFormat="1" x14ac:dyDescent="0.25">
      <c r="A35" s="14"/>
      <c r="B35" s="65">
        <v>21</v>
      </c>
      <c r="C35" s="52" t="s">
        <v>69</v>
      </c>
      <c r="D35" s="53">
        <v>12.5</v>
      </c>
      <c r="E35" s="133">
        <v>85</v>
      </c>
      <c r="F35" s="53">
        <f>E35*D35/144</f>
        <v>7.3784722222222223</v>
      </c>
      <c r="G35" s="43">
        <v>1</v>
      </c>
      <c r="H35" s="131">
        <v>450</v>
      </c>
      <c r="I35" s="141">
        <f>H35*F35*G35</f>
        <v>3320.3125</v>
      </c>
      <c r="J35" s="1"/>
    </row>
    <row r="36" spans="1:10" s="15" customFormat="1" x14ac:dyDescent="0.25">
      <c r="A36" s="14"/>
      <c r="B36" s="65">
        <v>22</v>
      </c>
      <c r="C36" s="52" t="s">
        <v>69</v>
      </c>
      <c r="D36" s="53">
        <v>18.5</v>
      </c>
      <c r="E36" s="133">
        <v>191</v>
      </c>
      <c r="F36" s="53">
        <f>E36*D36/144</f>
        <v>24.538194444444443</v>
      </c>
      <c r="G36" s="43">
        <v>1</v>
      </c>
      <c r="H36" s="131">
        <v>450</v>
      </c>
      <c r="I36" s="141">
        <f t="shared" ref="I36:I37" si="2">H36*F36*G36</f>
        <v>11042.1875</v>
      </c>
      <c r="J36" s="1"/>
    </row>
    <row r="37" spans="1:10" s="15" customFormat="1" x14ac:dyDescent="0.25">
      <c r="A37" s="14"/>
      <c r="B37" s="65">
        <v>23</v>
      </c>
      <c r="C37" s="52" t="s">
        <v>69</v>
      </c>
      <c r="D37" s="53">
        <v>12</v>
      </c>
      <c r="E37" s="133">
        <v>33</v>
      </c>
      <c r="F37" s="53">
        <f t="shared" ref="F37" si="3">E37*D37/144</f>
        <v>2.75</v>
      </c>
      <c r="G37" s="43">
        <v>1</v>
      </c>
      <c r="H37" s="131">
        <v>450</v>
      </c>
      <c r="I37" s="141">
        <f t="shared" si="2"/>
        <v>1237.5</v>
      </c>
      <c r="J37" s="1"/>
    </row>
    <row r="38" spans="1:10" s="15" customFormat="1" x14ac:dyDescent="0.25">
      <c r="A38" s="14"/>
      <c r="B38" s="65">
        <v>24</v>
      </c>
      <c r="C38" s="52" t="s">
        <v>124</v>
      </c>
      <c r="D38" s="53">
        <v>10</v>
      </c>
      <c r="E38" s="133">
        <v>36</v>
      </c>
      <c r="F38" s="53"/>
      <c r="G38" s="43">
        <v>1</v>
      </c>
      <c r="H38" s="131">
        <v>4200</v>
      </c>
      <c r="I38" s="141">
        <f>H38</f>
        <v>4200</v>
      </c>
      <c r="J38" s="1"/>
    </row>
    <row r="39" spans="1:10" s="15" customFormat="1" ht="30" x14ac:dyDescent="0.25">
      <c r="A39" s="14"/>
      <c r="B39" s="65">
        <v>25</v>
      </c>
      <c r="C39" s="130" t="s">
        <v>127</v>
      </c>
      <c r="D39" s="53"/>
      <c r="E39" s="133"/>
      <c r="F39" s="53"/>
      <c r="G39" s="43">
        <v>1</v>
      </c>
      <c r="H39" s="131"/>
      <c r="I39" s="141">
        <v>7950</v>
      </c>
      <c r="J39" s="1"/>
    </row>
    <row r="40" spans="1:10" s="15" customFormat="1" x14ac:dyDescent="0.25">
      <c r="A40" s="14"/>
      <c r="B40" s="65"/>
      <c r="C40" s="52"/>
      <c r="D40" s="53"/>
      <c r="E40" s="133"/>
      <c r="F40" s="53"/>
      <c r="G40" s="43"/>
      <c r="H40" s="131"/>
      <c r="I40" s="141"/>
      <c r="J40" s="1"/>
    </row>
    <row r="41" spans="1:10" s="15" customFormat="1" x14ac:dyDescent="0.25">
      <c r="A41" s="14"/>
      <c r="B41" s="95" t="s">
        <v>64</v>
      </c>
      <c r="C41" s="55" t="s">
        <v>31</v>
      </c>
      <c r="D41" s="53"/>
      <c r="E41" s="133"/>
      <c r="F41" s="53"/>
      <c r="G41" s="43"/>
      <c r="H41" s="131"/>
      <c r="I41" s="141"/>
      <c r="J41" s="1"/>
    </row>
    <row r="42" spans="1:10" s="15" customFormat="1" x14ac:dyDescent="0.25">
      <c r="A42" s="14"/>
      <c r="B42" s="65">
        <v>26</v>
      </c>
      <c r="C42" s="52" t="s">
        <v>32</v>
      </c>
      <c r="D42" s="53">
        <v>114</v>
      </c>
      <c r="E42" s="133">
        <v>86</v>
      </c>
      <c r="F42" s="53">
        <f t="shared" si="1"/>
        <v>68.083333333333329</v>
      </c>
      <c r="G42" s="43">
        <v>1</v>
      </c>
      <c r="H42" s="131">
        <v>600</v>
      </c>
      <c r="I42" s="141">
        <f>H42*G42*F42</f>
        <v>40850</v>
      </c>
      <c r="J42" s="1"/>
    </row>
    <row r="43" spans="1:10" s="15" customFormat="1" x14ac:dyDescent="0.25">
      <c r="A43" s="14"/>
      <c r="B43" s="66">
        <v>27</v>
      </c>
      <c r="C43" s="52" t="s">
        <v>33</v>
      </c>
      <c r="D43" s="53">
        <v>35</v>
      </c>
      <c r="E43" s="133">
        <v>79</v>
      </c>
      <c r="F43" s="53">
        <f t="shared" si="1"/>
        <v>19.201388888888889</v>
      </c>
      <c r="G43" s="43">
        <v>1</v>
      </c>
      <c r="H43" s="131"/>
      <c r="I43" s="141">
        <v>9000</v>
      </c>
      <c r="J43" s="1"/>
    </row>
    <row r="44" spans="1:10" s="15" customFormat="1" x14ac:dyDescent="0.25">
      <c r="A44" s="14"/>
      <c r="B44" s="65">
        <v>28</v>
      </c>
      <c r="C44" s="52" t="s">
        <v>34</v>
      </c>
      <c r="D44" s="53"/>
      <c r="E44" s="133"/>
      <c r="F44" s="53">
        <f t="shared" si="1"/>
        <v>0</v>
      </c>
      <c r="G44" s="43">
        <v>1</v>
      </c>
      <c r="H44" s="131"/>
      <c r="I44" s="141">
        <v>5600</v>
      </c>
      <c r="J44" s="1"/>
    </row>
    <row r="45" spans="1:10" s="15" customFormat="1" x14ac:dyDescent="0.25">
      <c r="A45" s="14"/>
      <c r="B45" s="66">
        <v>29</v>
      </c>
      <c r="C45" s="52" t="s">
        <v>35</v>
      </c>
      <c r="D45" s="53">
        <v>35</v>
      </c>
      <c r="E45" s="133">
        <v>79</v>
      </c>
      <c r="F45" s="53">
        <f t="shared" si="1"/>
        <v>19.201388888888889</v>
      </c>
      <c r="G45" s="43">
        <v>1</v>
      </c>
      <c r="H45" s="131"/>
      <c r="I45" s="141">
        <v>19000</v>
      </c>
      <c r="J45" s="1"/>
    </row>
    <row r="46" spans="1:10" s="15" customFormat="1" x14ac:dyDescent="0.25">
      <c r="A46" s="14"/>
      <c r="B46" s="65">
        <v>30</v>
      </c>
      <c r="C46" s="52" t="s">
        <v>36</v>
      </c>
      <c r="D46" s="53">
        <v>22</v>
      </c>
      <c r="E46" s="133">
        <v>42</v>
      </c>
      <c r="F46" s="53">
        <f t="shared" si="1"/>
        <v>6.416666666666667</v>
      </c>
      <c r="G46" s="43">
        <v>1</v>
      </c>
      <c r="H46" s="131">
        <v>360</v>
      </c>
      <c r="I46" s="141">
        <f t="shared" ref="I46:I53" si="4">H46*G46*F46</f>
        <v>2310</v>
      </c>
      <c r="J46" s="1"/>
    </row>
    <row r="47" spans="1:10" s="15" customFormat="1" x14ac:dyDescent="0.25">
      <c r="A47" s="14"/>
      <c r="B47" s="66">
        <v>31</v>
      </c>
      <c r="C47" s="52" t="s">
        <v>36</v>
      </c>
      <c r="D47" s="53">
        <v>25</v>
      </c>
      <c r="E47" s="133">
        <v>82</v>
      </c>
      <c r="F47" s="53">
        <f t="shared" si="1"/>
        <v>14.236111111111111</v>
      </c>
      <c r="G47" s="43">
        <v>1</v>
      </c>
      <c r="H47" s="131">
        <v>360</v>
      </c>
      <c r="I47" s="141">
        <f t="shared" si="4"/>
        <v>5125</v>
      </c>
      <c r="J47" s="1"/>
    </row>
    <row r="48" spans="1:10" s="15" customFormat="1" x14ac:dyDescent="0.25">
      <c r="A48" s="14"/>
      <c r="B48" s="65">
        <v>32</v>
      </c>
      <c r="C48" s="52" t="s">
        <v>37</v>
      </c>
      <c r="D48" s="53">
        <v>59</v>
      </c>
      <c r="E48" s="133">
        <v>33</v>
      </c>
      <c r="F48" s="53">
        <f t="shared" si="1"/>
        <v>13.520833333333334</v>
      </c>
      <c r="G48" s="43">
        <v>1</v>
      </c>
      <c r="H48" s="131">
        <v>1300</v>
      </c>
      <c r="I48" s="141">
        <f t="shared" si="4"/>
        <v>17577.083333333336</v>
      </c>
      <c r="J48" s="1"/>
    </row>
    <row r="49" spans="1:10" s="15" customFormat="1" x14ac:dyDescent="0.25">
      <c r="A49" s="14"/>
      <c r="B49" s="66">
        <v>33</v>
      </c>
      <c r="C49" s="79" t="s">
        <v>71</v>
      </c>
      <c r="D49" s="106">
        <v>43</v>
      </c>
      <c r="E49" s="134">
        <v>99</v>
      </c>
      <c r="F49" s="106">
        <f t="shared" si="1"/>
        <v>29.5625</v>
      </c>
      <c r="G49" s="80">
        <v>1</v>
      </c>
      <c r="H49" s="132">
        <v>1300</v>
      </c>
      <c r="I49" s="144">
        <f t="shared" si="4"/>
        <v>38431.25</v>
      </c>
      <c r="J49" s="1"/>
    </row>
    <row r="50" spans="1:10" s="15" customFormat="1" x14ac:dyDescent="0.25">
      <c r="A50" s="14"/>
      <c r="B50" s="65">
        <v>34</v>
      </c>
      <c r="C50" s="79" t="s">
        <v>72</v>
      </c>
      <c r="D50" s="106">
        <v>43</v>
      </c>
      <c r="E50" s="134">
        <v>99</v>
      </c>
      <c r="F50" s="106">
        <f t="shared" si="1"/>
        <v>29.5625</v>
      </c>
      <c r="G50" s="80">
        <v>1</v>
      </c>
      <c r="H50" s="132">
        <v>550</v>
      </c>
      <c r="I50" s="144">
        <f t="shared" si="4"/>
        <v>16259.375</v>
      </c>
      <c r="J50" s="1"/>
    </row>
    <row r="51" spans="1:10" s="15" customFormat="1" x14ac:dyDescent="0.25">
      <c r="A51" s="14"/>
      <c r="B51" s="66">
        <v>35</v>
      </c>
      <c r="C51" s="79" t="s">
        <v>73</v>
      </c>
      <c r="D51" s="106">
        <v>18</v>
      </c>
      <c r="E51" s="134">
        <v>46</v>
      </c>
      <c r="F51" s="106">
        <f t="shared" si="1"/>
        <v>5.75</v>
      </c>
      <c r="G51" s="80">
        <v>1</v>
      </c>
      <c r="H51" s="132">
        <v>1300</v>
      </c>
      <c r="I51" s="144">
        <f t="shared" si="4"/>
        <v>7475</v>
      </c>
      <c r="J51" s="1"/>
    </row>
    <row r="52" spans="1:10" s="15" customFormat="1" x14ac:dyDescent="0.25">
      <c r="A52" s="14"/>
      <c r="B52" s="65">
        <v>36</v>
      </c>
      <c r="C52" s="79" t="s">
        <v>74</v>
      </c>
      <c r="D52" s="106">
        <v>18</v>
      </c>
      <c r="E52" s="134">
        <v>119</v>
      </c>
      <c r="F52" s="106">
        <f t="shared" si="1"/>
        <v>14.875</v>
      </c>
      <c r="G52" s="80">
        <v>1</v>
      </c>
      <c r="H52" s="132">
        <v>550</v>
      </c>
      <c r="I52" s="144">
        <f t="shared" si="4"/>
        <v>8181.25</v>
      </c>
      <c r="J52" s="1"/>
    </row>
    <row r="53" spans="1:10" s="15" customFormat="1" x14ac:dyDescent="0.25">
      <c r="A53" s="14"/>
      <c r="B53" s="66">
        <v>37</v>
      </c>
      <c r="C53" s="79" t="s">
        <v>125</v>
      </c>
      <c r="D53" s="106">
        <v>157</v>
      </c>
      <c r="E53" s="134">
        <v>15</v>
      </c>
      <c r="F53" s="106">
        <f t="shared" si="1"/>
        <v>16.354166666666668</v>
      </c>
      <c r="G53" s="80">
        <v>1</v>
      </c>
      <c r="H53" s="132">
        <v>550</v>
      </c>
      <c r="I53" s="144">
        <f t="shared" si="4"/>
        <v>8994.7916666666679</v>
      </c>
      <c r="J53" s="1"/>
    </row>
    <row r="54" spans="1:10" s="15" customFormat="1" x14ac:dyDescent="0.25">
      <c r="A54" s="14"/>
      <c r="B54" s="65">
        <v>38</v>
      </c>
      <c r="C54" s="79" t="s">
        <v>75</v>
      </c>
      <c r="D54" s="106"/>
      <c r="E54" s="134"/>
      <c r="F54" s="106">
        <f t="shared" si="1"/>
        <v>0</v>
      </c>
      <c r="G54" s="80">
        <v>1</v>
      </c>
      <c r="H54" s="132"/>
      <c r="I54" s="144">
        <v>2200</v>
      </c>
      <c r="J54" s="1"/>
    </row>
    <row r="55" spans="1:10" s="15" customFormat="1" x14ac:dyDescent="0.25">
      <c r="A55" s="14"/>
      <c r="B55" s="66">
        <v>39</v>
      </c>
      <c r="C55" s="79" t="s">
        <v>76</v>
      </c>
      <c r="D55" s="106">
        <v>14</v>
      </c>
      <c r="E55" s="134">
        <v>9</v>
      </c>
      <c r="F55" s="106">
        <f t="shared" si="1"/>
        <v>0.875</v>
      </c>
      <c r="G55" s="80">
        <v>1</v>
      </c>
      <c r="H55" s="132"/>
      <c r="I55" s="144">
        <v>1100</v>
      </c>
      <c r="J55" s="1"/>
    </row>
    <row r="56" spans="1:10" s="15" customFormat="1" x14ac:dyDescent="0.25">
      <c r="A56" s="14"/>
      <c r="B56" s="65">
        <v>40</v>
      </c>
      <c r="C56" s="79" t="s">
        <v>111</v>
      </c>
      <c r="D56" s="106">
        <v>49</v>
      </c>
      <c r="E56" s="134">
        <v>49</v>
      </c>
      <c r="F56" s="106">
        <f t="shared" si="1"/>
        <v>16.673611111111111</v>
      </c>
      <c r="G56" s="80">
        <v>1</v>
      </c>
      <c r="H56" s="132">
        <v>750</v>
      </c>
      <c r="I56" s="144">
        <f>H56*F56*G56</f>
        <v>12505.208333333334</v>
      </c>
      <c r="J56" s="1"/>
    </row>
    <row r="57" spans="1:10" s="15" customFormat="1" x14ac:dyDescent="0.25">
      <c r="A57" s="14"/>
      <c r="B57" s="66">
        <v>41</v>
      </c>
      <c r="C57" s="79" t="s">
        <v>112</v>
      </c>
      <c r="D57" s="106">
        <v>49</v>
      </c>
      <c r="E57" s="134">
        <v>49</v>
      </c>
      <c r="F57" s="106">
        <f t="shared" ref="F57:F59" si="5">E57*D57/144</f>
        <v>16.673611111111111</v>
      </c>
      <c r="G57" s="80">
        <v>1</v>
      </c>
      <c r="H57" s="132">
        <v>700</v>
      </c>
      <c r="I57" s="144">
        <f t="shared" ref="I57:I60" si="6">H57*F57*G57</f>
        <v>11671.527777777777</v>
      </c>
      <c r="J57" s="1"/>
    </row>
    <row r="58" spans="1:10" s="15" customFormat="1" x14ac:dyDescent="0.25">
      <c r="A58" s="14"/>
      <c r="B58" s="65">
        <v>42</v>
      </c>
      <c r="C58" s="79" t="s">
        <v>113</v>
      </c>
      <c r="D58" s="106">
        <v>21</v>
      </c>
      <c r="E58" s="134">
        <v>182</v>
      </c>
      <c r="F58" s="106">
        <f t="shared" si="5"/>
        <v>26.541666666666668</v>
      </c>
      <c r="G58" s="80">
        <v>1</v>
      </c>
      <c r="H58" s="132">
        <v>550</v>
      </c>
      <c r="I58" s="144">
        <f t="shared" si="6"/>
        <v>14597.916666666668</v>
      </c>
      <c r="J58" s="1"/>
    </row>
    <row r="59" spans="1:10" s="15" customFormat="1" x14ac:dyDescent="0.25">
      <c r="A59" s="14"/>
      <c r="B59" s="66">
        <v>43</v>
      </c>
      <c r="C59" s="79" t="s">
        <v>113</v>
      </c>
      <c r="D59" s="106">
        <v>27</v>
      </c>
      <c r="E59" s="134">
        <v>160</v>
      </c>
      <c r="F59" s="106">
        <f t="shared" si="5"/>
        <v>30</v>
      </c>
      <c r="G59" s="80">
        <v>1</v>
      </c>
      <c r="H59" s="132">
        <v>550</v>
      </c>
      <c r="I59" s="144">
        <f t="shared" si="6"/>
        <v>16500</v>
      </c>
      <c r="J59" s="1"/>
    </row>
    <row r="60" spans="1:10" s="15" customFormat="1" x14ac:dyDescent="0.25">
      <c r="A60" s="14"/>
      <c r="B60" s="65">
        <v>44</v>
      </c>
      <c r="C60" s="79" t="s">
        <v>120</v>
      </c>
      <c r="D60" s="106"/>
      <c r="E60" s="134"/>
      <c r="F60" s="106">
        <v>30</v>
      </c>
      <c r="G60" s="80">
        <v>1</v>
      </c>
      <c r="H60" s="132">
        <v>650</v>
      </c>
      <c r="I60" s="144">
        <f t="shared" si="6"/>
        <v>19500</v>
      </c>
      <c r="J60" s="1"/>
    </row>
    <row r="61" spans="1:10" s="15" customFormat="1" x14ac:dyDescent="0.25">
      <c r="A61" s="14"/>
      <c r="B61" s="73"/>
      <c r="C61" s="79"/>
      <c r="D61" s="106"/>
      <c r="E61" s="134"/>
      <c r="F61" s="106"/>
      <c r="G61" s="80"/>
      <c r="H61" s="132"/>
      <c r="I61" s="144"/>
      <c r="J61" s="1"/>
    </row>
    <row r="62" spans="1:10" s="15" customFormat="1" x14ac:dyDescent="0.25">
      <c r="A62" s="14"/>
      <c r="B62" s="73">
        <v>45</v>
      </c>
      <c r="C62" s="79" t="s">
        <v>115</v>
      </c>
      <c r="D62" s="106">
        <v>40</v>
      </c>
      <c r="E62" s="134">
        <v>9</v>
      </c>
      <c r="F62" s="106">
        <f>E62*D62/144</f>
        <v>2.5</v>
      </c>
      <c r="G62" s="80">
        <v>1</v>
      </c>
      <c r="H62" s="132">
        <v>800</v>
      </c>
      <c r="I62" s="144">
        <f>H62*F62*G62</f>
        <v>2000</v>
      </c>
      <c r="J62" s="1"/>
    </row>
    <row r="63" spans="1:10" s="15" customFormat="1" x14ac:dyDescent="0.25">
      <c r="A63" s="14"/>
      <c r="B63" s="73">
        <v>46</v>
      </c>
      <c r="C63" s="79" t="s">
        <v>115</v>
      </c>
      <c r="D63" s="106">
        <v>34</v>
      </c>
      <c r="E63" s="134">
        <v>9</v>
      </c>
      <c r="F63" s="106">
        <f>E63*D63/144</f>
        <v>2.125</v>
      </c>
      <c r="G63" s="80">
        <v>1</v>
      </c>
      <c r="H63" s="132">
        <v>800</v>
      </c>
      <c r="I63" s="144">
        <f>H63*F63*G63</f>
        <v>1700</v>
      </c>
      <c r="J63" s="1"/>
    </row>
    <row r="64" spans="1:10" s="15" customFormat="1" x14ac:dyDescent="0.25">
      <c r="A64" s="14"/>
      <c r="B64" s="73">
        <v>47</v>
      </c>
      <c r="C64" s="79" t="s">
        <v>116</v>
      </c>
      <c r="D64" s="106"/>
      <c r="E64" s="134"/>
      <c r="F64" s="106"/>
      <c r="G64" s="80">
        <v>2</v>
      </c>
      <c r="H64" s="132">
        <v>550</v>
      </c>
      <c r="I64" s="144">
        <f>G64*H64</f>
        <v>1100</v>
      </c>
      <c r="J64" s="1"/>
    </row>
    <row r="65" spans="1:10" s="15" customFormat="1" x14ac:dyDescent="0.25">
      <c r="A65" s="14"/>
      <c r="B65" s="73"/>
      <c r="C65" s="79"/>
      <c r="D65" s="106"/>
      <c r="E65" s="134"/>
      <c r="F65" s="106"/>
      <c r="G65" s="80"/>
      <c r="H65" s="132"/>
      <c r="I65" s="144"/>
      <c r="J65" s="1"/>
    </row>
    <row r="66" spans="1:10" s="15" customFormat="1" x14ac:dyDescent="0.25">
      <c r="A66" s="14"/>
      <c r="B66" s="73"/>
      <c r="C66" s="79"/>
      <c r="D66" s="106"/>
      <c r="E66" s="134"/>
      <c r="F66" s="106"/>
      <c r="G66" s="80"/>
      <c r="H66" s="132"/>
      <c r="I66" s="144"/>
      <c r="J66" s="1"/>
    </row>
    <row r="67" spans="1:10" s="15" customFormat="1" x14ac:dyDescent="0.25">
      <c r="A67" s="14"/>
      <c r="B67" s="73"/>
      <c r="C67" s="79"/>
      <c r="D67" s="106"/>
      <c r="E67" s="134"/>
      <c r="F67" s="106"/>
      <c r="G67" s="80"/>
      <c r="H67" s="132"/>
      <c r="I67" s="144"/>
      <c r="J67" s="1"/>
    </row>
    <row r="68" spans="1:10" s="15" customFormat="1" x14ac:dyDescent="0.25">
      <c r="A68" s="14"/>
      <c r="B68" s="73"/>
      <c r="C68" s="129" t="s">
        <v>118</v>
      </c>
      <c r="D68" s="106"/>
      <c r="E68" s="134"/>
      <c r="F68" s="106"/>
      <c r="G68" s="80"/>
      <c r="H68" s="132"/>
      <c r="I68" s="144"/>
      <c r="J68" s="1"/>
    </row>
    <row r="69" spans="1:10" s="15" customFormat="1" x14ac:dyDescent="0.25">
      <c r="A69" s="14"/>
      <c r="B69" s="65">
        <v>48</v>
      </c>
      <c r="C69" s="52" t="s">
        <v>80</v>
      </c>
      <c r="D69" s="53"/>
      <c r="E69" s="53"/>
      <c r="F69" s="53"/>
      <c r="G69" s="43">
        <v>4</v>
      </c>
      <c r="H69" s="145">
        <v>2100</v>
      </c>
      <c r="I69" s="141">
        <f t="shared" ref="I69:I77" si="7">H69*G69</f>
        <v>8400</v>
      </c>
      <c r="J69" s="1"/>
    </row>
    <row r="70" spans="1:10" s="15" customFormat="1" x14ac:dyDescent="0.25">
      <c r="A70" s="14"/>
      <c r="B70" s="65">
        <v>49</v>
      </c>
      <c r="C70" s="52" t="s">
        <v>77</v>
      </c>
      <c r="D70" s="53"/>
      <c r="E70" s="53"/>
      <c r="F70" s="53"/>
      <c r="G70" s="43">
        <v>2</v>
      </c>
      <c r="H70" s="145">
        <v>2100</v>
      </c>
      <c r="I70" s="141">
        <f t="shared" si="7"/>
        <v>4200</v>
      </c>
      <c r="J70" s="1"/>
    </row>
    <row r="71" spans="1:10" s="15" customFormat="1" x14ac:dyDescent="0.25">
      <c r="A71" s="14"/>
      <c r="B71" s="65">
        <v>50</v>
      </c>
      <c r="C71" s="52" t="s">
        <v>78</v>
      </c>
      <c r="D71" s="53">
        <v>22</v>
      </c>
      <c r="E71" s="53">
        <v>96</v>
      </c>
      <c r="F71" s="53"/>
      <c r="G71" s="43">
        <v>6</v>
      </c>
      <c r="H71" s="145">
        <v>650</v>
      </c>
      <c r="I71" s="141">
        <f t="shared" si="7"/>
        <v>3900</v>
      </c>
      <c r="J71" s="1"/>
    </row>
    <row r="72" spans="1:10" s="15" customFormat="1" x14ac:dyDescent="0.25">
      <c r="A72" s="14"/>
      <c r="B72" s="65">
        <v>51</v>
      </c>
      <c r="C72" s="52" t="s">
        <v>79</v>
      </c>
      <c r="D72" s="43"/>
      <c r="E72" s="43"/>
      <c r="F72" s="44"/>
      <c r="G72" s="43">
        <v>2</v>
      </c>
      <c r="H72" s="145">
        <v>3900</v>
      </c>
      <c r="I72" s="141">
        <f t="shared" si="7"/>
        <v>7800</v>
      </c>
      <c r="J72" s="1"/>
    </row>
    <row r="73" spans="1:10" s="15" customFormat="1" x14ac:dyDescent="0.25">
      <c r="A73" s="14"/>
      <c r="B73" s="65">
        <v>52</v>
      </c>
      <c r="C73" s="52" t="s">
        <v>81</v>
      </c>
      <c r="D73" s="43"/>
      <c r="E73" s="43"/>
      <c r="F73" s="44"/>
      <c r="G73" s="43">
        <v>6</v>
      </c>
      <c r="H73" s="145">
        <v>1285</v>
      </c>
      <c r="I73" s="141">
        <f t="shared" si="7"/>
        <v>7710</v>
      </c>
      <c r="J73" s="1"/>
    </row>
    <row r="74" spans="1:10" s="15" customFormat="1" x14ac:dyDescent="0.25">
      <c r="A74" s="14"/>
      <c r="B74" s="65">
        <v>53</v>
      </c>
      <c r="C74" s="52" t="s">
        <v>82</v>
      </c>
      <c r="D74" s="43"/>
      <c r="E74" s="43"/>
      <c r="F74" s="44"/>
      <c r="G74" s="43">
        <v>2</v>
      </c>
      <c r="H74" s="145">
        <v>1285</v>
      </c>
      <c r="I74" s="141">
        <f t="shared" si="7"/>
        <v>2570</v>
      </c>
      <c r="J74" s="1"/>
    </row>
    <row r="75" spans="1:10" s="15" customFormat="1" x14ac:dyDescent="0.25">
      <c r="A75" s="14"/>
      <c r="B75" s="65">
        <v>54</v>
      </c>
      <c r="C75" s="52" t="s">
        <v>86</v>
      </c>
      <c r="D75" s="43"/>
      <c r="E75" s="43"/>
      <c r="F75" s="44"/>
      <c r="G75" s="43">
        <v>4</v>
      </c>
      <c r="H75" s="145">
        <v>650</v>
      </c>
      <c r="I75" s="141">
        <f t="shared" si="7"/>
        <v>2600</v>
      </c>
      <c r="J75" s="1"/>
    </row>
    <row r="76" spans="1:10" s="15" customFormat="1" x14ac:dyDescent="0.25">
      <c r="A76" s="14"/>
      <c r="B76" s="65">
        <v>55</v>
      </c>
      <c r="C76" s="52" t="s">
        <v>117</v>
      </c>
      <c r="D76" s="43"/>
      <c r="E76" s="43"/>
      <c r="F76" s="44"/>
      <c r="G76" s="43">
        <v>1</v>
      </c>
      <c r="H76" s="145">
        <v>700</v>
      </c>
      <c r="I76" s="141">
        <f t="shared" si="7"/>
        <v>700</v>
      </c>
      <c r="J76" s="1"/>
    </row>
    <row r="77" spans="1:10" s="15" customFormat="1" x14ac:dyDescent="0.25">
      <c r="A77" s="14"/>
      <c r="B77" s="65">
        <v>56</v>
      </c>
      <c r="C77" s="79" t="s">
        <v>121</v>
      </c>
      <c r="D77" s="80"/>
      <c r="E77" s="80"/>
      <c r="F77" s="81"/>
      <c r="G77" s="80">
        <v>3</v>
      </c>
      <c r="H77" s="146">
        <v>150</v>
      </c>
      <c r="I77" s="144">
        <f t="shared" si="7"/>
        <v>450</v>
      </c>
      <c r="J77" s="1"/>
    </row>
    <row r="78" spans="1:10" s="15" customFormat="1" x14ac:dyDescent="0.25">
      <c r="A78" s="14"/>
      <c r="B78" s="65">
        <v>57</v>
      </c>
      <c r="C78" s="79" t="s">
        <v>119</v>
      </c>
      <c r="D78" s="80"/>
      <c r="E78" s="80"/>
      <c r="F78" s="81"/>
      <c r="G78" s="80">
        <v>1</v>
      </c>
      <c r="H78" s="146"/>
      <c r="I78" s="144">
        <v>4570</v>
      </c>
      <c r="J78" s="1"/>
    </row>
    <row r="79" spans="1:10" s="15" customFormat="1" x14ac:dyDescent="0.25">
      <c r="A79" s="14"/>
      <c r="B79" s="65">
        <v>58</v>
      </c>
      <c r="C79" s="79" t="s">
        <v>122</v>
      </c>
      <c r="D79" s="80"/>
      <c r="E79" s="80"/>
      <c r="F79" s="81"/>
      <c r="G79" s="80"/>
      <c r="H79" s="146"/>
      <c r="I79" s="144">
        <v>350</v>
      </c>
      <c r="J79" s="1"/>
    </row>
    <row r="80" spans="1:10" s="15" customFormat="1" ht="15.75" thickBot="1" x14ac:dyDescent="0.3">
      <c r="A80" s="14"/>
      <c r="B80" s="73"/>
      <c r="C80" s="79"/>
      <c r="D80" s="80"/>
      <c r="E80" s="80"/>
      <c r="F80" s="81"/>
      <c r="G80" s="80"/>
      <c r="H80" s="146"/>
      <c r="I80" s="144"/>
      <c r="J80" s="1"/>
    </row>
    <row r="81" spans="1:10" s="15" customFormat="1" ht="15.75" thickBot="1" x14ac:dyDescent="0.3">
      <c r="A81" s="14"/>
      <c r="B81" s="77" t="s">
        <v>88</v>
      </c>
      <c r="C81" s="147" t="s">
        <v>126</v>
      </c>
      <c r="D81" s="148"/>
      <c r="E81" s="147"/>
      <c r="F81" s="147"/>
      <c r="G81" s="147"/>
      <c r="H81" s="149"/>
      <c r="I81" s="150">
        <v>9000</v>
      </c>
      <c r="J81" s="1"/>
    </row>
    <row r="82" spans="1:10" s="15" customFormat="1" ht="15.75" thickBot="1" x14ac:dyDescent="0.3">
      <c r="A82" s="14"/>
      <c r="B82" s="77"/>
      <c r="C82" s="151"/>
      <c r="D82" s="152"/>
      <c r="E82" s="153"/>
      <c r="F82" s="153"/>
      <c r="G82" s="153"/>
      <c r="H82" s="154"/>
      <c r="I82" s="150"/>
      <c r="J82" s="1"/>
    </row>
    <row r="83" spans="1:10" s="15" customFormat="1" ht="15.75" thickBot="1" x14ac:dyDescent="0.3">
      <c r="A83" s="14"/>
      <c r="B83" s="136"/>
      <c r="C83" s="183" t="s">
        <v>128</v>
      </c>
      <c r="D83" s="184"/>
      <c r="E83" s="184"/>
      <c r="F83" s="184"/>
      <c r="G83" s="184"/>
      <c r="H83" s="185"/>
      <c r="I83" s="135">
        <f>SUM(I10:I81)</f>
        <v>616347.4305555555</v>
      </c>
      <c r="J83" s="1"/>
    </row>
    <row r="84" spans="1:10" x14ac:dyDescent="0.25">
      <c r="A84" s="14"/>
      <c r="B84" s="14"/>
      <c r="C84" s="31"/>
      <c r="D84" s="14"/>
      <c r="E84" s="14"/>
      <c r="F84" s="20"/>
      <c r="G84" s="14"/>
      <c r="H84" s="70"/>
      <c r="I84" s="109"/>
      <c r="J84" s="1"/>
    </row>
    <row r="85" spans="1:10" x14ac:dyDescent="0.25">
      <c r="A85" s="14"/>
      <c r="B85" s="14"/>
      <c r="C85" s="31"/>
      <c r="D85" s="14"/>
      <c r="E85" s="14"/>
      <c r="F85" s="20"/>
      <c r="G85" s="14"/>
      <c r="H85" s="70"/>
      <c r="I85" s="109"/>
      <c r="J85" s="1"/>
    </row>
    <row r="86" spans="1:10" x14ac:dyDescent="0.25">
      <c r="A86" s="14"/>
      <c r="B86" s="14"/>
      <c r="C86" s="31"/>
      <c r="D86" s="14"/>
      <c r="E86" s="14"/>
      <c r="F86" s="20"/>
      <c r="G86" s="14"/>
      <c r="H86" s="70"/>
      <c r="I86" s="109"/>
      <c r="J86" s="1"/>
    </row>
    <row r="87" spans="1:10" ht="15.75" thickBot="1" x14ac:dyDescent="0.3">
      <c r="A87" s="14"/>
      <c r="B87" s="14"/>
      <c r="C87" s="31"/>
      <c r="D87" s="14"/>
      <c r="E87" s="14"/>
      <c r="F87" s="20"/>
      <c r="G87" s="14"/>
      <c r="H87" s="70"/>
      <c r="I87" s="109"/>
      <c r="J87" s="1"/>
    </row>
    <row r="88" spans="1:10" ht="15.75" thickBot="1" x14ac:dyDescent="0.3">
      <c r="A88" s="14"/>
      <c r="B88" s="77"/>
      <c r="C88" s="78" t="s">
        <v>40</v>
      </c>
      <c r="D88" s="14"/>
      <c r="E88" s="14"/>
      <c r="F88" s="20"/>
      <c r="G88" s="14"/>
      <c r="H88" s="14"/>
      <c r="I88" s="109"/>
      <c r="J88" s="1"/>
    </row>
    <row r="89" spans="1:10" x14ac:dyDescent="0.25">
      <c r="A89" s="14"/>
      <c r="B89" s="75">
        <v>1</v>
      </c>
      <c r="C89" s="76" t="s">
        <v>41</v>
      </c>
      <c r="D89" s="14"/>
      <c r="E89" s="14"/>
      <c r="F89" s="20"/>
      <c r="G89" s="14"/>
      <c r="H89" s="14"/>
      <c r="I89" s="109"/>
      <c r="J89" s="1"/>
    </row>
    <row r="90" spans="1:10" x14ac:dyDescent="0.25">
      <c r="A90" s="14"/>
      <c r="B90" s="65">
        <v>2</v>
      </c>
      <c r="C90" s="71" t="s">
        <v>42</v>
      </c>
      <c r="D90" s="14"/>
      <c r="E90" s="14"/>
      <c r="F90" s="20"/>
      <c r="G90" s="14"/>
      <c r="H90" s="14"/>
      <c r="I90" s="109"/>
      <c r="J90" s="1"/>
    </row>
    <row r="91" spans="1:10" x14ac:dyDescent="0.25">
      <c r="A91" s="14"/>
      <c r="B91" s="65">
        <v>3</v>
      </c>
      <c r="C91" s="71" t="s">
        <v>43</v>
      </c>
      <c r="D91" s="14"/>
      <c r="E91" s="14"/>
      <c r="F91" s="20"/>
      <c r="G91" s="14"/>
      <c r="H91" s="14"/>
      <c r="I91" s="109"/>
      <c r="J91" s="1"/>
    </row>
    <row r="92" spans="1:10" x14ac:dyDescent="0.25">
      <c r="A92" s="14"/>
      <c r="B92" s="65">
        <v>4</v>
      </c>
      <c r="C92" s="71" t="s">
        <v>44</v>
      </c>
      <c r="D92" s="14"/>
      <c r="E92" s="14"/>
      <c r="F92" s="20"/>
      <c r="G92" s="14"/>
      <c r="H92" s="14"/>
      <c r="I92" s="109"/>
      <c r="J92" s="1"/>
    </row>
    <row r="93" spans="1:10" x14ac:dyDescent="0.25">
      <c r="A93" s="14"/>
      <c r="B93" s="65">
        <v>5</v>
      </c>
      <c r="C93" s="71" t="s">
        <v>45</v>
      </c>
      <c r="D93" s="14"/>
      <c r="E93" s="14"/>
      <c r="F93" s="20"/>
      <c r="G93" s="14"/>
      <c r="H93" s="14"/>
      <c r="I93" s="109"/>
      <c r="J93" s="1"/>
    </row>
    <row r="94" spans="1:10" x14ac:dyDescent="0.25">
      <c r="A94" s="14"/>
      <c r="B94" s="65">
        <v>6</v>
      </c>
      <c r="C94" s="71" t="s">
        <v>46</v>
      </c>
      <c r="D94" s="14"/>
      <c r="E94" s="14"/>
      <c r="F94" s="20"/>
      <c r="G94" s="14"/>
      <c r="H94" s="14"/>
      <c r="I94" s="109"/>
      <c r="J94" s="1"/>
    </row>
    <row r="95" spans="1:10" x14ac:dyDescent="0.25">
      <c r="A95" s="14"/>
      <c r="B95" s="65">
        <v>7</v>
      </c>
      <c r="C95" s="71" t="s">
        <v>47</v>
      </c>
      <c r="D95" s="14"/>
      <c r="E95" s="14"/>
      <c r="F95" s="20"/>
      <c r="G95" s="14"/>
      <c r="H95" s="14"/>
      <c r="I95" s="109"/>
      <c r="J95" s="1"/>
    </row>
    <row r="96" spans="1:10" x14ac:dyDescent="0.25">
      <c r="A96" s="14"/>
      <c r="B96" s="65">
        <v>8</v>
      </c>
      <c r="C96" s="71" t="s">
        <v>48</v>
      </c>
      <c r="D96" s="14"/>
      <c r="E96" s="14"/>
      <c r="F96" s="20"/>
      <c r="G96" s="14"/>
      <c r="H96" s="14"/>
      <c r="I96" s="109"/>
      <c r="J96" s="1"/>
    </row>
    <row r="97" spans="1:10" x14ac:dyDescent="0.25">
      <c r="A97" s="14"/>
      <c r="B97" s="65">
        <v>9</v>
      </c>
      <c r="C97" s="71" t="s">
        <v>49</v>
      </c>
      <c r="D97" s="14"/>
      <c r="E97" s="14"/>
      <c r="F97" s="20"/>
      <c r="G97" s="14"/>
      <c r="H97" s="14"/>
      <c r="I97" s="109"/>
      <c r="J97" s="1"/>
    </row>
    <row r="98" spans="1:10" x14ac:dyDescent="0.25">
      <c r="A98" s="14"/>
      <c r="B98" s="65">
        <v>10</v>
      </c>
      <c r="C98" s="71" t="s">
        <v>50</v>
      </c>
      <c r="D98" s="14"/>
      <c r="E98" s="14"/>
      <c r="F98" s="20"/>
      <c r="G98" s="14"/>
      <c r="H98" s="26"/>
      <c r="I98" s="109"/>
      <c r="J98" s="1"/>
    </row>
    <row r="99" spans="1:10" x14ac:dyDescent="0.25">
      <c r="A99" s="14"/>
      <c r="B99" s="65">
        <v>11</v>
      </c>
      <c r="C99" s="71" t="s">
        <v>51</v>
      </c>
      <c r="D99" s="14"/>
      <c r="E99" s="14"/>
      <c r="F99" s="20"/>
      <c r="G99" s="14"/>
      <c r="H99" s="26"/>
      <c r="I99" s="109"/>
      <c r="J99" s="1"/>
    </row>
    <row r="100" spans="1:10" x14ac:dyDescent="0.25">
      <c r="A100" s="14"/>
      <c r="B100" s="65">
        <v>12</v>
      </c>
      <c r="C100" s="71" t="s">
        <v>52</v>
      </c>
      <c r="D100" s="14"/>
      <c r="E100" s="14"/>
      <c r="F100" s="20"/>
      <c r="G100" s="14"/>
      <c r="H100" s="26"/>
      <c r="I100" s="109"/>
      <c r="J100" s="1"/>
    </row>
    <row r="101" spans="1:10" x14ac:dyDescent="0.25">
      <c r="A101" s="14"/>
      <c r="B101" s="65">
        <v>13</v>
      </c>
      <c r="C101" s="71" t="s">
        <v>53</v>
      </c>
      <c r="D101" s="14"/>
      <c r="E101" s="14"/>
      <c r="F101" s="20"/>
      <c r="G101" s="14"/>
      <c r="H101" s="26"/>
      <c r="I101" s="109"/>
      <c r="J101" s="1"/>
    </row>
    <row r="102" spans="1:10" x14ac:dyDescent="0.25">
      <c r="A102" s="14"/>
      <c r="B102" s="65">
        <v>14</v>
      </c>
      <c r="C102" s="71" t="s">
        <v>54</v>
      </c>
      <c r="D102" s="14"/>
      <c r="E102" s="14"/>
      <c r="F102" s="20"/>
      <c r="G102" s="14"/>
      <c r="H102" s="19"/>
      <c r="I102" s="109"/>
      <c r="J102" s="1"/>
    </row>
    <row r="103" spans="1:10" x14ac:dyDescent="0.25">
      <c r="A103" s="14"/>
      <c r="B103" s="65">
        <v>15</v>
      </c>
      <c r="C103" s="71" t="s">
        <v>55</v>
      </c>
      <c r="D103" s="14"/>
      <c r="E103" s="14"/>
      <c r="F103" s="20"/>
      <c r="G103" s="14"/>
      <c r="H103" s="26"/>
      <c r="I103" s="109"/>
      <c r="J103" s="1"/>
    </row>
    <row r="104" spans="1:10" x14ac:dyDescent="0.25">
      <c r="A104" s="14"/>
      <c r="B104" s="65">
        <v>16</v>
      </c>
      <c r="C104" s="71" t="s">
        <v>56</v>
      </c>
      <c r="D104" s="14"/>
      <c r="E104" s="14"/>
      <c r="F104" s="20"/>
      <c r="G104" s="14"/>
      <c r="H104" s="26"/>
      <c r="I104" s="109"/>
      <c r="J104" s="1"/>
    </row>
    <row r="105" spans="1:10" ht="15.75" thickBot="1" x14ac:dyDescent="0.3">
      <c r="A105" s="14"/>
      <c r="B105" s="67">
        <v>17</v>
      </c>
      <c r="C105" s="72" t="s">
        <v>57</v>
      </c>
      <c r="D105" s="14"/>
      <c r="E105" s="14"/>
      <c r="F105" s="20"/>
      <c r="G105" s="14"/>
      <c r="H105" s="26"/>
      <c r="I105" s="109"/>
      <c r="J105" s="1"/>
    </row>
    <row r="106" spans="1:10" x14ac:dyDescent="0.25">
      <c r="A106" s="14"/>
      <c r="B106" s="14"/>
      <c r="C106" s="74"/>
      <c r="D106" s="14"/>
      <c r="E106" s="14"/>
      <c r="F106" s="20"/>
      <c r="G106" s="14"/>
      <c r="H106" s="26"/>
      <c r="I106" s="109"/>
      <c r="J106" s="1"/>
    </row>
    <row r="107" spans="1:10" x14ac:dyDescent="0.25">
      <c r="A107" s="14"/>
      <c r="B107" s="14"/>
      <c r="C107" s="31"/>
      <c r="D107" s="14"/>
      <c r="E107" s="14"/>
      <c r="F107" s="20"/>
      <c r="G107" s="14"/>
      <c r="H107" s="14"/>
      <c r="I107" s="109"/>
      <c r="J107" s="1"/>
    </row>
    <row r="108" spans="1:10" x14ac:dyDescent="0.25">
      <c r="A108" s="14"/>
      <c r="B108" s="14"/>
      <c r="C108" s="31"/>
      <c r="D108" s="14"/>
      <c r="E108" s="14"/>
      <c r="F108" s="20"/>
      <c r="G108" s="14"/>
      <c r="H108" s="26"/>
      <c r="I108" s="109"/>
      <c r="J108" s="1"/>
    </row>
    <row r="109" spans="1:10" x14ac:dyDescent="0.25">
      <c r="A109" s="14"/>
      <c r="B109" s="14"/>
      <c r="C109" s="31"/>
      <c r="D109" s="14"/>
      <c r="E109" s="14"/>
      <c r="F109" s="20"/>
      <c r="G109" s="14"/>
      <c r="H109" s="14"/>
      <c r="I109" s="109"/>
      <c r="J109" s="1"/>
    </row>
    <row r="110" spans="1:10" x14ac:dyDescent="0.25">
      <c r="A110" s="14"/>
      <c r="B110" s="14"/>
      <c r="C110" s="31"/>
      <c r="D110" s="14"/>
      <c r="E110" s="14"/>
      <c r="F110" s="20"/>
      <c r="G110" s="14"/>
      <c r="H110" s="26"/>
      <c r="I110" s="109"/>
      <c r="J110" s="1"/>
    </row>
    <row r="111" spans="1:10" x14ac:dyDescent="0.25">
      <c r="A111" s="14"/>
      <c r="B111" s="14"/>
      <c r="C111" s="31"/>
      <c r="D111" s="14"/>
      <c r="E111" s="14"/>
      <c r="F111" s="20"/>
      <c r="G111" s="14"/>
      <c r="H111" s="14"/>
      <c r="I111" s="109"/>
      <c r="J111" s="1"/>
    </row>
    <row r="112" spans="1:10" x14ac:dyDescent="0.25">
      <c r="A112" s="14"/>
      <c r="B112" s="14"/>
      <c r="C112" s="31"/>
      <c r="D112" s="14"/>
      <c r="E112" s="14"/>
      <c r="F112" s="20"/>
      <c r="G112" s="14"/>
      <c r="H112" s="26"/>
      <c r="I112" s="109"/>
      <c r="J112" s="1"/>
    </row>
    <row r="113" spans="1:10" x14ac:dyDescent="0.25">
      <c r="A113" s="14"/>
      <c r="B113" s="14"/>
      <c r="C113" s="31"/>
      <c r="D113" s="14"/>
      <c r="E113" s="14"/>
      <c r="F113" s="20"/>
      <c r="G113" s="14"/>
      <c r="H113" s="14"/>
      <c r="I113" s="109"/>
      <c r="J113" s="1"/>
    </row>
    <row r="114" spans="1:10" x14ac:dyDescent="0.25">
      <c r="A114" s="14"/>
      <c r="B114" s="14"/>
      <c r="C114" s="31"/>
      <c r="D114" s="14"/>
      <c r="E114" s="14"/>
      <c r="F114" s="20"/>
      <c r="G114" s="14"/>
      <c r="H114" s="26"/>
      <c r="I114" s="109"/>
      <c r="J114" s="1"/>
    </row>
    <row r="115" spans="1:10" x14ac:dyDescent="0.25">
      <c r="A115" s="14"/>
      <c r="B115" s="14"/>
      <c r="C115" s="31"/>
      <c r="D115" s="14"/>
      <c r="E115" s="14"/>
      <c r="F115" s="20"/>
      <c r="G115" s="14"/>
      <c r="H115" s="14"/>
      <c r="I115" s="109"/>
      <c r="J115" s="1"/>
    </row>
    <row r="116" spans="1:10" x14ac:dyDescent="0.25">
      <c r="A116" s="14"/>
      <c r="B116" s="14"/>
      <c r="C116" s="31"/>
      <c r="D116" s="14"/>
      <c r="E116" s="14"/>
      <c r="F116" s="20"/>
      <c r="G116" s="14"/>
      <c r="H116" s="26"/>
      <c r="I116" s="109"/>
      <c r="J116" s="1"/>
    </row>
    <row r="117" spans="1:10" x14ac:dyDescent="0.25">
      <c r="A117" s="14"/>
      <c r="B117" s="14"/>
      <c r="C117" s="31"/>
      <c r="D117" s="14"/>
      <c r="E117" s="14"/>
      <c r="F117" s="20"/>
      <c r="G117" s="14"/>
      <c r="H117" s="14"/>
      <c r="I117" s="109"/>
      <c r="J117" s="1"/>
    </row>
    <row r="118" spans="1:10" x14ac:dyDescent="0.25">
      <c r="A118" s="14"/>
      <c r="B118" s="14"/>
      <c r="C118" s="31"/>
      <c r="D118" s="14"/>
      <c r="E118" s="14"/>
      <c r="F118" s="20"/>
      <c r="G118" s="14"/>
      <c r="H118" s="26"/>
      <c r="I118" s="109"/>
      <c r="J118" s="1"/>
    </row>
    <row r="119" spans="1:10" x14ac:dyDescent="0.25">
      <c r="A119" s="14"/>
      <c r="B119" s="14"/>
      <c r="C119" s="31"/>
      <c r="D119" s="14"/>
      <c r="E119" s="14"/>
      <c r="F119" s="20"/>
      <c r="G119" s="14"/>
      <c r="H119" s="14"/>
      <c r="I119" s="109"/>
      <c r="J119" s="1"/>
    </row>
    <row r="120" spans="1:10" x14ac:dyDescent="0.25">
      <c r="A120" s="14"/>
      <c r="B120" s="14"/>
      <c r="C120" s="31"/>
      <c r="D120" s="14"/>
      <c r="E120" s="14"/>
      <c r="F120" s="20"/>
      <c r="G120" s="14"/>
      <c r="H120" s="14"/>
      <c r="I120" s="109"/>
      <c r="J120" s="1"/>
    </row>
    <row r="121" spans="1:10" x14ac:dyDescent="0.25">
      <c r="A121" s="14"/>
      <c r="B121" s="14"/>
      <c r="C121" s="31"/>
      <c r="D121" s="14"/>
      <c r="E121" s="14"/>
      <c r="F121" s="20"/>
      <c r="G121" s="14"/>
      <c r="H121" s="14"/>
      <c r="I121" s="109"/>
      <c r="J121" s="1"/>
    </row>
    <row r="122" spans="1:10" x14ac:dyDescent="0.25">
      <c r="A122" s="14"/>
      <c r="B122" s="14"/>
      <c r="C122" s="31"/>
      <c r="D122" s="14"/>
      <c r="E122" s="14"/>
      <c r="F122" s="20"/>
      <c r="G122" s="14"/>
      <c r="H122" s="19"/>
      <c r="I122" s="109"/>
      <c r="J122" s="1"/>
    </row>
    <row r="123" spans="1:10" x14ac:dyDescent="0.25">
      <c r="A123" s="14"/>
      <c r="B123" s="14"/>
      <c r="C123" s="31"/>
      <c r="D123" s="14"/>
      <c r="E123" s="14"/>
      <c r="F123" s="20"/>
      <c r="G123" s="14"/>
      <c r="H123" s="26"/>
      <c r="I123" s="109"/>
      <c r="J123" s="1"/>
    </row>
    <row r="124" spans="1:10" x14ac:dyDescent="0.25">
      <c r="A124" s="14"/>
      <c r="B124" s="14"/>
      <c r="C124" s="31"/>
      <c r="D124" s="14"/>
      <c r="E124" s="14"/>
      <c r="F124" s="20"/>
      <c r="G124" s="14"/>
      <c r="H124" s="26"/>
      <c r="I124" s="109"/>
      <c r="J124" s="1"/>
    </row>
    <row r="125" spans="1:10" x14ac:dyDescent="0.25">
      <c r="A125" s="14"/>
      <c r="B125" s="14"/>
      <c r="C125" s="31"/>
      <c r="D125" s="14"/>
      <c r="E125" s="14"/>
      <c r="F125" s="20"/>
      <c r="G125" s="14"/>
      <c r="H125" s="26"/>
      <c r="I125" s="109"/>
      <c r="J125" s="1"/>
    </row>
    <row r="126" spans="1:10" x14ac:dyDescent="0.25">
      <c r="A126" s="14"/>
      <c r="B126" s="14"/>
      <c r="C126" s="31"/>
      <c r="D126" s="14"/>
      <c r="E126" s="14"/>
      <c r="F126" s="20"/>
      <c r="G126" s="14"/>
      <c r="H126" s="14"/>
      <c r="I126" s="109"/>
      <c r="J126" s="1"/>
    </row>
    <row r="127" spans="1:10" x14ac:dyDescent="0.25">
      <c r="A127" s="14"/>
      <c r="B127" s="14"/>
      <c r="C127" s="31"/>
      <c r="D127" s="34"/>
      <c r="E127" s="34"/>
      <c r="F127" s="34"/>
      <c r="G127" s="34"/>
      <c r="H127" s="14"/>
      <c r="I127" s="109"/>
      <c r="J127" s="1"/>
    </row>
    <row r="128" spans="1:10" x14ac:dyDescent="0.25">
      <c r="A128" s="14"/>
      <c r="B128" s="14"/>
      <c r="C128" s="31"/>
      <c r="D128" s="14"/>
      <c r="E128" s="14"/>
      <c r="F128" s="20"/>
      <c r="G128" s="14"/>
      <c r="H128" s="14"/>
      <c r="I128" s="109"/>
      <c r="J128" s="1"/>
    </row>
    <row r="129" spans="1:10" x14ac:dyDescent="0.25">
      <c r="A129" s="14"/>
      <c r="B129" s="14"/>
      <c r="C129" s="31"/>
      <c r="D129" s="14"/>
      <c r="E129" s="14"/>
      <c r="F129" s="20"/>
      <c r="G129" s="14"/>
      <c r="H129" s="14"/>
      <c r="I129" s="109"/>
      <c r="J129" s="1"/>
    </row>
    <row r="130" spans="1:10" x14ac:dyDescent="0.25">
      <c r="A130" s="14"/>
      <c r="B130" s="14"/>
      <c r="C130" s="31"/>
      <c r="D130" s="14"/>
      <c r="E130" s="14"/>
      <c r="F130" s="20"/>
      <c r="G130" s="14"/>
      <c r="H130" s="14"/>
      <c r="I130" s="109"/>
      <c r="J130" s="1"/>
    </row>
    <row r="131" spans="1:10" x14ac:dyDescent="0.25">
      <c r="A131" s="14"/>
      <c r="B131" s="14"/>
      <c r="C131" s="31"/>
      <c r="D131" s="14"/>
      <c r="E131" s="14"/>
      <c r="F131" s="20"/>
      <c r="G131" s="14"/>
      <c r="H131" s="14"/>
      <c r="I131" s="109"/>
      <c r="J131" s="1"/>
    </row>
    <row r="132" spans="1:10" x14ac:dyDescent="0.25">
      <c r="A132" s="14"/>
      <c r="B132" s="14"/>
      <c r="C132" s="31"/>
      <c r="D132" s="14"/>
      <c r="E132" s="14"/>
      <c r="F132" s="20"/>
      <c r="G132" s="14"/>
      <c r="H132" s="14"/>
      <c r="I132" s="109"/>
      <c r="J132" s="1"/>
    </row>
    <row r="133" spans="1:10" x14ac:dyDescent="0.25">
      <c r="A133" s="14"/>
      <c r="B133" s="14"/>
      <c r="C133" s="31"/>
      <c r="D133" s="14"/>
      <c r="E133" s="14"/>
      <c r="F133" s="20"/>
      <c r="G133" s="14"/>
      <c r="H133" s="26"/>
      <c r="I133" s="109"/>
      <c r="J133" s="1"/>
    </row>
    <row r="134" spans="1:10" x14ac:dyDescent="0.25">
      <c r="A134" s="14"/>
      <c r="B134" s="14"/>
      <c r="C134" s="31"/>
      <c r="D134" s="14"/>
      <c r="E134" s="14"/>
      <c r="F134" s="20"/>
      <c r="G134" s="14"/>
      <c r="H134" s="14"/>
      <c r="I134" s="109"/>
      <c r="J134" s="1"/>
    </row>
    <row r="135" spans="1:10" x14ac:dyDescent="0.25">
      <c r="A135" s="14"/>
      <c r="B135" s="14"/>
      <c r="C135" s="31"/>
      <c r="D135" s="14"/>
      <c r="E135" s="14"/>
      <c r="F135" s="20"/>
      <c r="G135" s="14"/>
      <c r="H135" s="26"/>
      <c r="I135" s="109"/>
      <c r="J135" s="1"/>
    </row>
    <row r="136" spans="1:10" x14ac:dyDescent="0.25">
      <c r="A136" s="14"/>
      <c r="B136" s="14"/>
      <c r="C136" s="31"/>
      <c r="D136" s="14"/>
      <c r="E136" s="14"/>
      <c r="F136" s="20"/>
      <c r="G136" s="14"/>
      <c r="H136" s="14"/>
      <c r="I136" s="109"/>
      <c r="J136" s="1"/>
    </row>
    <row r="137" spans="1:10" x14ac:dyDescent="0.25">
      <c r="A137" s="14"/>
      <c r="B137" s="14"/>
      <c r="C137" s="31"/>
      <c r="D137" s="14"/>
      <c r="E137" s="14"/>
      <c r="F137" s="20"/>
      <c r="G137" s="14"/>
      <c r="H137" s="26"/>
      <c r="I137" s="109"/>
      <c r="J137" s="1"/>
    </row>
    <row r="138" spans="1:10" x14ac:dyDescent="0.25">
      <c r="A138" s="14"/>
      <c r="B138" s="14"/>
      <c r="C138" s="31"/>
      <c r="D138" s="14"/>
      <c r="E138" s="14"/>
      <c r="F138" s="20"/>
      <c r="G138" s="14"/>
      <c r="H138" s="14"/>
      <c r="I138" s="109"/>
      <c r="J138" s="1"/>
    </row>
    <row r="139" spans="1:10" x14ac:dyDescent="0.25">
      <c r="A139" s="14"/>
      <c r="B139" s="14"/>
      <c r="C139" s="32"/>
      <c r="D139" s="14"/>
      <c r="E139" s="14"/>
      <c r="F139" s="20"/>
      <c r="G139" s="14"/>
      <c r="H139" s="26"/>
      <c r="I139" s="109"/>
      <c r="J139" s="1"/>
    </row>
    <row r="140" spans="1:10" x14ac:dyDescent="0.25">
      <c r="A140" s="14"/>
      <c r="B140" s="14"/>
      <c r="C140" s="31"/>
      <c r="D140" s="14"/>
      <c r="E140" s="14"/>
      <c r="F140" s="20"/>
      <c r="G140" s="14"/>
      <c r="H140" s="14"/>
      <c r="I140" s="109"/>
      <c r="J140" s="1"/>
    </row>
    <row r="141" spans="1:10" x14ac:dyDescent="0.25">
      <c r="A141" s="14"/>
      <c r="B141" s="14"/>
      <c r="C141" s="31"/>
      <c r="D141" s="14"/>
      <c r="E141" s="14"/>
      <c r="F141" s="20"/>
      <c r="G141" s="14"/>
      <c r="H141" s="26"/>
      <c r="I141" s="109"/>
      <c r="J141" s="1"/>
    </row>
    <row r="142" spans="1:10" x14ac:dyDescent="0.25">
      <c r="A142" s="14"/>
      <c r="B142" s="14"/>
      <c r="C142" s="31"/>
      <c r="D142" s="14"/>
      <c r="E142" s="14"/>
      <c r="F142" s="20"/>
      <c r="G142" s="14"/>
      <c r="H142" s="19"/>
      <c r="I142" s="109"/>
      <c r="J142" s="1"/>
    </row>
    <row r="143" spans="1:10" x14ac:dyDescent="0.25">
      <c r="A143" s="14"/>
      <c r="B143" s="14"/>
      <c r="C143" s="31"/>
      <c r="D143" s="34"/>
      <c r="E143" s="34"/>
      <c r="F143" s="34"/>
      <c r="G143" s="34"/>
      <c r="H143" s="14"/>
      <c r="I143" s="109"/>
      <c r="J143" s="1"/>
    </row>
    <row r="144" spans="1:10" x14ac:dyDescent="0.25">
      <c r="A144" s="14"/>
      <c r="B144" s="14"/>
      <c r="C144" s="32"/>
      <c r="D144" s="14"/>
      <c r="E144" s="14"/>
      <c r="F144" s="20"/>
      <c r="G144" s="14"/>
      <c r="H144" s="26"/>
      <c r="I144" s="109"/>
      <c r="J144" s="1"/>
    </row>
    <row r="145" spans="1:10" x14ac:dyDescent="0.25">
      <c r="A145" s="14"/>
      <c r="B145" s="14"/>
      <c r="C145" s="31"/>
      <c r="D145" s="14"/>
      <c r="E145" s="14"/>
      <c r="F145" s="20"/>
      <c r="G145" s="14"/>
      <c r="H145" s="14"/>
      <c r="I145" s="109"/>
      <c r="J145" s="1"/>
    </row>
    <row r="146" spans="1:10" x14ac:dyDescent="0.25">
      <c r="A146" s="14"/>
      <c r="B146" s="14"/>
      <c r="C146" s="32"/>
      <c r="D146" s="14"/>
      <c r="E146" s="14"/>
      <c r="F146" s="20"/>
      <c r="G146" s="14"/>
      <c r="H146" s="26"/>
      <c r="I146" s="109"/>
      <c r="J146" s="1"/>
    </row>
    <row r="147" spans="1:10" x14ac:dyDescent="0.25">
      <c r="A147" s="14"/>
      <c r="B147" s="14"/>
      <c r="C147" s="31"/>
      <c r="D147" s="14"/>
      <c r="E147" s="14"/>
      <c r="F147" s="20"/>
      <c r="G147" s="14"/>
      <c r="H147" s="14"/>
      <c r="I147" s="109"/>
      <c r="J147" s="1"/>
    </row>
    <row r="148" spans="1:10" x14ac:dyDescent="0.25">
      <c r="A148" s="14"/>
      <c r="B148" s="14"/>
      <c r="C148" s="32"/>
      <c r="D148" s="14"/>
      <c r="E148" s="14"/>
      <c r="F148" s="20"/>
      <c r="G148" s="14"/>
      <c r="H148" s="26"/>
      <c r="I148" s="109"/>
      <c r="J148" s="1"/>
    </row>
    <row r="149" spans="1:10" x14ac:dyDescent="0.25">
      <c r="A149" s="14"/>
      <c r="B149" s="14"/>
      <c r="C149" s="31"/>
      <c r="D149" s="14"/>
      <c r="E149" s="14"/>
      <c r="F149" s="20"/>
      <c r="G149" s="14"/>
      <c r="H149" s="14"/>
      <c r="I149" s="109"/>
      <c r="J149" s="1"/>
    </row>
    <row r="150" spans="1:10" x14ac:dyDescent="0.25">
      <c r="A150" s="14"/>
      <c r="B150" s="14"/>
      <c r="C150" s="32"/>
      <c r="D150" s="14"/>
      <c r="E150" s="14"/>
      <c r="F150" s="20"/>
      <c r="G150" s="14"/>
      <c r="H150" s="26"/>
      <c r="I150" s="109"/>
      <c r="J150" s="1"/>
    </row>
    <row r="151" spans="1:10" x14ac:dyDescent="0.25">
      <c r="A151" s="14"/>
      <c r="B151" s="14"/>
      <c r="C151" s="31"/>
      <c r="D151" s="14"/>
      <c r="E151" s="14"/>
      <c r="F151" s="20"/>
      <c r="G151" s="14"/>
      <c r="H151" s="19"/>
      <c r="I151" s="109"/>
      <c r="J151" s="1"/>
    </row>
    <row r="152" spans="1:10" x14ac:dyDescent="0.25">
      <c r="A152" s="14"/>
      <c r="B152" s="14"/>
      <c r="C152" s="31"/>
      <c r="D152" s="34"/>
      <c r="E152" s="34"/>
      <c r="F152" s="34"/>
      <c r="G152" s="34"/>
      <c r="H152" s="14"/>
      <c r="I152" s="109"/>
      <c r="J152" s="1"/>
    </row>
    <row r="153" spans="1:10" x14ac:dyDescent="0.25">
      <c r="A153" s="14"/>
      <c r="B153" s="14"/>
      <c r="C153" s="31"/>
      <c r="D153" s="14"/>
      <c r="E153" s="14"/>
      <c r="F153" s="20"/>
      <c r="G153" s="14"/>
      <c r="H153" s="14"/>
      <c r="I153" s="109"/>
      <c r="J153" s="1"/>
    </row>
    <row r="154" spans="1:10" x14ac:dyDescent="0.25">
      <c r="A154" s="14"/>
      <c r="B154" s="14"/>
      <c r="C154" s="31"/>
      <c r="D154" s="14"/>
      <c r="E154" s="14"/>
      <c r="F154" s="20"/>
      <c r="G154" s="14"/>
      <c r="H154" s="14"/>
      <c r="I154" s="109"/>
      <c r="J154" s="1"/>
    </row>
    <row r="155" spans="1:10" x14ac:dyDescent="0.25">
      <c r="A155" s="14"/>
      <c r="B155" s="14"/>
      <c r="C155" s="31"/>
      <c r="D155" s="14"/>
      <c r="E155" s="14"/>
      <c r="F155" s="20"/>
      <c r="G155" s="14"/>
      <c r="H155" s="26"/>
      <c r="I155" s="109"/>
      <c r="J155" s="1"/>
    </row>
    <row r="156" spans="1:10" x14ac:dyDescent="0.25">
      <c r="A156" s="14"/>
      <c r="B156" s="14"/>
      <c r="C156" s="31"/>
      <c r="D156" s="14"/>
      <c r="E156" s="14"/>
      <c r="F156" s="20"/>
      <c r="G156" s="14"/>
      <c r="H156" s="14"/>
      <c r="I156" s="109"/>
      <c r="J156" s="1"/>
    </row>
    <row r="157" spans="1:10" x14ac:dyDescent="0.25">
      <c r="A157" s="14"/>
      <c r="B157" s="14"/>
      <c r="C157" s="32"/>
      <c r="D157" s="14"/>
      <c r="E157" s="14"/>
      <c r="F157" s="20"/>
      <c r="G157" s="14"/>
      <c r="H157" s="26"/>
      <c r="I157" s="109"/>
      <c r="J157" s="1"/>
    </row>
    <row r="158" spans="1:10" x14ac:dyDescent="0.25">
      <c r="A158" s="14"/>
      <c r="B158" s="14"/>
      <c r="C158" s="31"/>
      <c r="D158" s="14"/>
      <c r="E158" s="14"/>
      <c r="F158" s="20"/>
      <c r="G158" s="14"/>
      <c r="H158" s="14"/>
      <c r="I158" s="109"/>
      <c r="J158" s="1"/>
    </row>
    <row r="159" spans="1:10" x14ac:dyDescent="0.25">
      <c r="A159" s="14"/>
      <c r="B159" s="14"/>
      <c r="C159" s="31"/>
      <c r="D159" s="14"/>
      <c r="E159" s="14"/>
      <c r="F159" s="20"/>
      <c r="G159" s="14"/>
      <c r="H159" s="26"/>
      <c r="I159" s="109"/>
      <c r="J159" s="1"/>
    </row>
    <row r="160" spans="1:10" x14ac:dyDescent="0.25">
      <c r="A160" s="14"/>
      <c r="B160" s="14"/>
      <c r="C160" s="31"/>
      <c r="D160" s="14"/>
      <c r="E160" s="14"/>
      <c r="F160" s="20"/>
      <c r="G160" s="14"/>
      <c r="H160" s="14"/>
      <c r="I160" s="109"/>
      <c r="J160" s="1"/>
    </row>
    <row r="161" spans="1:12" x14ac:dyDescent="0.25">
      <c r="A161" s="14"/>
      <c r="B161" s="14"/>
      <c r="C161" s="31"/>
      <c r="D161" s="14"/>
      <c r="E161" s="14"/>
      <c r="F161" s="20"/>
      <c r="G161" s="14"/>
      <c r="H161" s="26"/>
      <c r="I161" s="109"/>
      <c r="J161" s="1"/>
    </row>
    <row r="162" spans="1:12" x14ac:dyDescent="0.25">
      <c r="A162" s="14"/>
      <c r="B162" s="14"/>
      <c r="C162" s="31"/>
      <c r="D162" s="14"/>
      <c r="E162" s="14"/>
      <c r="F162" s="20"/>
      <c r="G162" s="14"/>
      <c r="H162" s="14"/>
      <c r="I162" s="109"/>
      <c r="J162" s="1"/>
    </row>
    <row r="163" spans="1:12" x14ac:dyDescent="0.25">
      <c r="A163" s="14"/>
      <c r="B163" s="14"/>
      <c r="C163" s="31"/>
      <c r="D163" s="14"/>
      <c r="E163" s="14"/>
      <c r="F163" s="20"/>
      <c r="G163" s="14"/>
      <c r="H163" s="26"/>
      <c r="I163" s="109"/>
      <c r="J163" s="1"/>
    </row>
    <row r="164" spans="1:12" x14ac:dyDescent="0.25">
      <c r="A164" s="14"/>
      <c r="B164" s="14"/>
      <c r="C164" s="31"/>
      <c r="D164" s="14"/>
      <c r="E164" s="14"/>
      <c r="F164" s="20"/>
      <c r="G164" s="14"/>
      <c r="H164" s="14"/>
      <c r="I164" s="109"/>
      <c r="J164" s="1"/>
    </row>
    <row r="165" spans="1:12" x14ac:dyDescent="0.25">
      <c r="A165" s="1"/>
      <c r="B165" s="14"/>
      <c r="C165" s="31"/>
      <c r="D165" s="14"/>
      <c r="E165" s="14"/>
      <c r="F165" s="20"/>
      <c r="G165" s="14"/>
      <c r="H165" s="1"/>
      <c r="I165" s="109"/>
      <c r="J165" s="1"/>
    </row>
    <row r="166" spans="1:12" x14ac:dyDescent="0.25">
      <c r="A166" s="1"/>
      <c r="B166" s="14"/>
      <c r="C166" s="31"/>
      <c r="D166" s="14"/>
      <c r="E166" s="14"/>
      <c r="F166" s="20"/>
      <c r="G166" s="14"/>
      <c r="H166" s="1"/>
      <c r="I166" s="109"/>
      <c r="J166" s="1"/>
    </row>
    <row r="167" spans="1:12" x14ac:dyDescent="0.25">
      <c r="A167" s="1"/>
      <c r="B167" s="14"/>
      <c r="C167" s="32"/>
      <c r="D167" s="14"/>
      <c r="E167" s="14"/>
      <c r="F167" s="20"/>
      <c r="G167" s="14"/>
      <c r="H167" s="18"/>
      <c r="I167" s="109"/>
      <c r="J167" s="1"/>
    </row>
    <row r="168" spans="1:12" x14ac:dyDescent="0.25">
      <c r="A168" s="1"/>
      <c r="B168" s="14"/>
      <c r="C168" s="31"/>
      <c r="D168" s="14"/>
      <c r="E168" s="14"/>
      <c r="F168" s="20"/>
      <c r="G168" s="14"/>
      <c r="H168" s="1"/>
      <c r="I168" s="109"/>
      <c r="J168" s="1"/>
    </row>
    <row r="169" spans="1:12" x14ac:dyDescent="0.25">
      <c r="A169" s="1"/>
      <c r="B169" s="14"/>
      <c r="C169" s="31"/>
      <c r="D169" s="14"/>
      <c r="E169" s="14"/>
      <c r="F169" s="20"/>
      <c r="G169" s="14"/>
      <c r="H169" s="1"/>
      <c r="I169" s="109"/>
      <c r="J169" s="1"/>
    </row>
    <row r="170" spans="1:12" x14ac:dyDescent="0.25">
      <c r="A170" s="1"/>
      <c r="B170" s="14"/>
      <c r="C170" s="31"/>
      <c r="D170" s="14"/>
      <c r="E170" s="14"/>
      <c r="F170" s="20"/>
      <c r="G170" s="14"/>
      <c r="H170" s="1"/>
      <c r="I170" s="109"/>
      <c r="J170" s="1"/>
      <c r="K170" s="1"/>
      <c r="L170" s="1"/>
    </row>
    <row r="171" spans="1:12" x14ac:dyDescent="0.25">
      <c r="A171" s="1"/>
      <c r="B171" s="14"/>
      <c r="C171" s="31"/>
      <c r="D171" s="14"/>
      <c r="E171" s="14"/>
      <c r="F171" s="20"/>
      <c r="G171" s="14"/>
      <c r="H171" s="1"/>
      <c r="I171" s="109"/>
      <c r="J171" s="1"/>
      <c r="K171" s="1"/>
      <c r="L171" s="1"/>
    </row>
    <row r="172" spans="1:12" x14ac:dyDescent="0.25">
      <c r="A172" s="1"/>
      <c r="B172" s="14"/>
      <c r="C172" s="31"/>
      <c r="D172" s="14"/>
      <c r="E172" s="14"/>
      <c r="F172" s="20"/>
      <c r="G172" s="14"/>
      <c r="H172" s="1"/>
      <c r="I172" s="109"/>
      <c r="J172" s="1"/>
      <c r="K172" s="1"/>
      <c r="L172" s="1"/>
    </row>
    <row r="173" spans="1:12" x14ac:dyDescent="0.25">
      <c r="A173" s="1"/>
      <c r="B173" s="14"/>
      <c r="C173" s="31"/>
      <c r="D173" s="14"/>
      <c r="E173" s="14"/>
      <c r="F173" s="20"/>
      <c r="G173" s="14"/>
      <c r="H173" s="18"/>
      <c r="I173" s="109"/>
      <c r="J173" s="1"/>
      <c r="K173" s="1"/>
      <c r="L173" s="1"/>
    </row>
    <row r="174" spans="1:12" x14ac:dyDescent="0.25">
      <c r="A174" s="1"/>
      <c r="B174" s="14"/>
      <c r="C174" s="31"/>
      <c r="D174" s="14"/>
      <c r="E174" s="14"/>
      <c r="F174" s="14"/>
      <c r="G174" s="14"/>
      <c r="H174" s="2"/>
      <c r="I174" s="109"/>
      <c r="J174" s="1"/>
      <c r="K174" s="1"/>
      <c r="L174" s="1"/>
    </row>
    <row r="175" spans="1:12" x14ac:dyDescent="0.25">
      <c r="A175" s="1"/>
      <c r="B175" s="14"/>
      <c r="C175" s="33"/>
      <c r="D175" s="16"/>
      <c r="E175" s="16"/>
      <c r="F175" s="16"/>
      <c r="G175" s="16"/>
      <c r="H175" s="1"/>
      <c r="I175" s="109"/>
      <c r="J175" s="1"/>
      <c r="K175" s="1"/>
      <c r="L175" s="1"/>
    </row>
    <row r="176" spans="1:12" s="15" customFormat="1" x14ac:dyDescent="0.25">
      <c r="A176" s="1"/>
      <c r="B176" s="14"/>
      <c r="C176" s="33"/>
      <c r="D176" s="13"/>
      <c r="E176" s="13"/>
      <c r="F176" s="13"/>
      <c r="G176" s="13"/>
      <c r="H176" s="1"/>
      <c r="I176" s="109"/>
      <c r="J176" s="1"/>
      <c r="K176" s="1"/>
      <c r="L176" s="1"/>
    </row>
    <row r="177" spans="1:12" s="15" customFormat="1" x14ac:dyDescent="0.25">
      <c r="A177" s="1"/>
      <c r="B177" s="14"/>
      <c r="C177" s="13"/>
      <c r="D177" s="13"/>
      <c r="E177" s="13"/>
      <c r="F177" s="13"/>
      <c r="G177" s="13"/>
      <c r="H177" s="1"/>
      <c r="I177" s="109"/>
      <c r="J177" s="1"/>
      <c r="K177" s="1"/>
      <c r="L177" s="1"/>
    </row>
    <row r="178" spans="1:12" ht="18.75" x14ac:dyDescent="0.3">
      <c r="A178" s="1"/>
      <c r="B178" s="14"/>
      <c r="C178" s="13"/>
      <c r="D178" s="13"/>
      <c r="E178" s="13"/>
      <c r="F178" s="13"/>
      <c r="G178" s="13"/>
      <c r="H178" s="1"/>
      <c r="I178" s="110"/>
      <c r="J178" s="1"/>
      <c r="K178" s="1"/>
      <c r="L178" s="1"/>
    </row>
    <row r="179" spans="1:12" ht="21" x14ac:dyDescent="0.35">
      <c r="A179" s="1"/>
      <c r="B179" s="1"/>
      <c r="C179" s="8"/>
      <c r="D179" s="8"/>
      <c r="E179" s="8"/>
      <c r="F179" s="8"/>
      <c r="G179" s="8"/>
      <c r="H179" s="1"/>
      <c r="I179" s="111"/>
      <c r="J179" s="1"/>
      <c r="K179" s="1"/>
      <c r="L179" s="1"/>
    </row>
    <row r="180" spans="1:12" x14ac:dyDescent="0.25">
      <c r="A180" s="1"/>
      <c r="B180" s="1"/>
      <c r="C180" s="8"/>
      <c r="D180" s="8"/>
      <c r="E180" s="8"/>
      <c r="F180" s="8"/>
      <c r="G180" s="8"/>
      <c r="H180" s="1"/>
      <c r="I180" s="109"/>
      <c r="J180" s="1"/>
      <c r="K180" s="1"/>
      <c r="L180" s="1"/>
    </row>
    <row r="181" spans="1:12" ht="33.75" customHeight="1" x14ac:dyDescent="0.25">
      <c r="A181" s="1"/>
      <c r="B181" s="1"/>
      <c r="C181" s="9"/>
      <c r="D181" s="8"/>
      <c r="E181" s="8"/>
      <c r="F181" s="8"/>
      <c r="G181" s="8"/>
      <c r="H181" s="1"/>
      <c r="I181" s="109"/>
      <c r="J181" s="1"/>
      <c r="K181" s="1"/>
      <c r="L181" s="1"/>
    </row>
    <row r="182" spans="1:12" x14ac:dyDescent="0.25">
      <c r="A182" s="1"/>
      <c r="B182" s="1"/>
      <c r="C182" s="9"/>
      <c r="D182" s="8"/>
      <c r="E182" s="8"/>
      <c r="F182" s="8"/>
      <c r="G182" s="8"/>
      <c r="H182" s="1"/>
      <c r="I182" s="109"/>
      <c r="J182" s="1"/>
      <c r="K182" s="1"/>
      <c r="L182" s="1"/>
    </row>
    <row r="183" spans="1:12" ht="18.75" x14ac:dyDescent="0.3">
      <c r="A183" s="1"/>
      <c r="B183" s="1"/>
      <c r="C183" s="5"/>
      <c r="D183" s="5"/>
      <c r="E183" s="5"/>
      <c r="F183" s="5"/>
      <c r="G183" s="5"/>
      <c r="H183" s="2"/>
      <c r="I183" s="109"/>
      <c r="J183" s="1"/>
      <c r="K183" s="1"/>
      <c r="L183" s="1"/>
    </row>
    <row r="184" spans="1:12" x14ac:dyDescent="0.25">
      <c r="A184" s="1"/>
      <c r="B184" s="1"/>
      <c r="C184" s="1"/>
      <c r="D184" s="1"/>
      <c r="E184" s="1"/>
      <c r="F184" s="1"/>
      <c r="G184" s="1"/>
      <c r="H184" s="1"/>
      <c r="I184" s="109"/>
      <c r="J184" s="1"/>
      <c r="K184" s="1"/>
      <c r="L184" s="1"/>
    </row>
    <row r="185" spans="1:12" x14ac:dyDescent="0.25">
      <c r="A185" s="1"/>
      <c r="B185" s="1"/>
      <c r="C185" s="1"/>
      <c r="D185" s="1"/>
      <c r="E185" s="1"/>
      <c r="F185" s="1"/>
      <c r="G185" s="1"/>
      <c r="H185" s="1"/>
      <c r="I185" s="109"/>
      <c r="J185" s="1"/>
      <c r="K185" s="1"/>
      <c r="L185" s="1"/>
    </row>
    <row r="186" spans="1:12" x14ac:dyDescent="0.25">
      <c r="A186" s="1"/>
      <c r="B186" s="1"/>
      <c r="C186" s="1"/>
      <c r="D186" s="1"/>
      <c r="E186" s="1"/>
      <c r="F186" s="1"/>
      <c r="G186" s="1"/>
      <c r="H186" s="1"/>
      <c r="I186" s="109"/>
      <c r="J186" s="1"/>
      <c r="K186" s="1"/>
      <c r="L186" s="1"/>
    </row>
  </sheetData>
  <mergeCells count="9">
    <mergeCell ref="C83:H83"/>
    <mergeCell ref="B5:C5"/>
    <mergeCell ref="H5:I5"/>
    <mergeCell ref="H6:I6"/>
    <mergeCell ref="B1:I1"/>
    <mergeCell ref="B2:D2"/>
    <mergeCell ref="B3:I3"/>
    <mergeCell ref="B4:C4"/>
    <mergeCell ref="H4:I4"/>
  </mergeCells>
  <pageMargins left="0.70866141732283472" right="0.70866141732283472" top="0.74803149606299213" bottom="0.74803149606299213" header="0.31496062992125984" footer="0.31496062992125984"/>
  <pageSetup paperSize="9" orientation="portrait" horizontalDpi="360" verticalDpi="36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8"/>
  <sheetViews>
    <sheetView topLeftCell="A24" zoomScale="130" zoomScaleNormal="130" workbookViewId="0">
      <selection activeCell="M29" sqref="M29"/>
    </sheetView>
  </sheetViews>
  <sheetFormatPr defaultRowHeight="15" x14ac:dyDescent="0.25"/>
  <cols>
    <col min="2" max="2" width="4.28515625" bestFit="1" customWidth="1"/>
    <col min="3" max="3" width="24.42578125" bestFit="1" customWidth="1"/>
    <col min="4" max="4" width="6.140625" bestFit="1" customWidth="1"/>
    <col min="5" max="5" width="7" bestFit="1" customWidth="1"/>
    <col min="6" max="6" width="6" bestFit="1" customWidth="1"/>
    <col min="7" max="7" width="4.140625" bestFit="1" customWidth="1"/>
    <col min="8" max="8" width="8.5703125" bestFit="1" customWidth="1"/>
    <col min="9" max="9" width="9.28515625" bestFit="1" customWidth="1"/>
    <col min="10" max="10" width="8.5703125" bestFit="1" customWidth="1"/>
    <col min="11" max="11" width="9.28515625" bestFit="1" customWidth="1"/>
  </cols>
  <sheetData>
    <row r="1" spans="1:13" ht="21.75" thickBot="1" x14ac:dyDescent="0.4">
      <c r="B1" s="172" t="s">
        <v>9</v>
      </c>
      <c r="C1" s="173"/>
      <c r="D1" s="173"/>
      <c r="E1" s="173"/>
      <c r="F1" s="173"/>
      <c r="G1" s="173"/>
      <c r="H1" s="173"/>
      <c r="I1" s="173"/>
      <c r="J1" s="173"/>
      <c r="K1" s="174"/>
    </row>
    <row r="2" spans="1:13" ht="73.5" customHeight="1" thickBot="1" x14ac:dyDescent="0.3">
      <c r="B2" s="175" t="s">
        <v>8</v>
      </c>
      <c r="C2" s="176"/>
      <c r="D2" s="176"/>
      <c r="E2" s="96"/>
      <c r="F2" s="96"/>
      <c r="G2" s="96"/>
      <c r="H2" s="96"/>
      <c r="I2" s="97"/>
      <c r="J2" s="96"/>
      <c r="K2" s="97"/>
    </row>
    <row r="3" spans="1:13" ht="19.5" customHeight="1" thickBot="1" x14ac:dyDescent="0.35">
      <c r="B3" s="170" t="s">
        <v>18</v>
      </c>
      <c r="C3" s="171"/>
      <c r="D3" s="171"/>
      <c r="E3" s="171"/>
      <c r="F3" s="171"/>
      <c r="G3" s="171"/>
      <c r="H3" s="171"/>
      <c r="I3" s="171"/>
      <c r="J3" s="171"/>
      <c r="K3" s="171"/>
      <c r="L3" s="1"/>
    </row>
    <row r="4" spans="1:13" ht="15.75" thickBot="1" x14ac:dyDescent="0.3">
      <c r="B4" s="179" t="s">
        <v>7</v>
      </c>
      <c r="C4" s="180"/>
      <c r="D4" s="38"/>
      <c r="E4" s="38"/>
      <c r="F4" s="38"/>
      <c r="G4" s="38"/>
      <c r="H4" s="177"/>
      <c r="I4" s="177"/>
      <c r="J4" s="166" t="s">
        <v>38</v>
      </c>
      <c r="K4" s="167"/>
      <c r="L4" s="1"/>
    </row>
    <row r="5" spans="1:13" ht="30.75" customHeight="1" thickBot="1" x14ac:dyDescent="0.3">
      <c r="B5" s="181" t="s">
        <v>17</v>
      </c>
      <c r="C5" s="182"/>
      <c r="D5" s="37"/>
      <c r="E5" s="37"/>
      <c r="F5" s="37"/>
      <c r="G5" s="37"/>
      <c r="H5" s="178"/>
      <c r="I5" s="178"/>
      <c r="J5" s="168" t="s">
        <v>39</v>
      </c>
      <c r="K5" s="169"/>
      <c r="L5" s="1"/>
    </row>
    <row r="6" spans="1:13" ht="15.75" thickBot="1" x14ac:dyDescent="0.3">
      <c r="B6" s="35"/>
      <c r="C6" s="36"/>
      <c r="D6" s="37"/>
      <c r="E6" s="37"/>
      <c r="F6" s="37"/>
      <c r="G6" s="37"/>
      <c r="H6" s="164" t="s">
        <v>20</v>
      </c>
      <c r="I6" s="165"/>
      <c r="J6" s="162" t="s">
        <v>21</v>
      </c>
      <c r="K6" s="163"/>
      <c r="L6" s="1"/>
    </row>
    <row r="7" spans="1:13" s="25" customFormat="1" ht="30.75" customHeight="1" thickBot="1" x14ac:dyDescent="0.3">
      <c r="B7" s="30" t="s">
        <v>6</v>
      </c>
      <c r="C7" s="29" t="s">
        <v>5</v>
      </c>
      <c r="D7" s="28" t="s">
        <v>4</v>
      </c>
      <c r="E7" s="28" t="s">
        <v>3</v>
      </c>
      <c r="F7" s="28" t="s">
        <v>2</v>
      </c>
      <c r="G7" s="27" t="s">
        <v>1</v>
      </c>
      <c r="H7" s="39" t="s">
        <v>19</v>
      </c>
      <c r="I7" s="40" t="s">
        <v>0</v>
      </c>
      <c r="J7" s="41" t="s">
        <v>19</v>
      </c>
      <c r="K7" s="42" t="s">
        <v>0</v>
      </c>
      <c r="L7" s="14"/>
    </row>
    <row r="8" spans="1:13" x14ac:dyDescent="0.25">
      <c r="A8" s="14"/>
      <c r="B8" s="56"/>
      <c r="C8" s="57"/>
      <c r="D8" s="57"/>
      <c r="E8" s="57"/>
      <c r="F8" s="58"/>
      <c r="G8" s="57"/>
      <c r="H8" s="59"/>
      <c r="I8" s="60"/>
      <c r="J8" s="61"/>
      <c r="K8" s="62"/>
      <c r="L8" s="14"/>
      <c r="M8" s="25"/>
    </row>
    <row r="9" spans="1:13" x14ac:dyDescent="0.25">
      <c r="A9" s="14"/>
      <c r="B9" s="94" t="s">
        <v>60</v>
      </c>
      <c r="C9" s="93" t="s">
        <v>61</v>
      </c>
      <c r="D9" s="87"/>
      <c r="E9" s="87"/>
      <c r="F9" s="88"/>
      <c r="G9" s="87"/>
      <c r="H9" s="89"/>
      <c r="I9" s="90"/>
      <c r="J9" s="91"/>
      <c r="K9" s="92"/>
      <c r="L9" s="14"/>
      <c r="M9" s="25"/>
    </row>
    <row r="10" spans="1:13" x14ac:dyDescent="0.25">
      <c r="A10" s="14"/>
      <c r="B10" s="63" t="s">
        <v>16</v>
      </c>
      <c r="C10" s="48" t="s">
        <v>10</v>
      </c>
      <c r="D10" s="43"/>
      <c r="E10" s="43"/>
      <c r="F10" s="44"/>
      <c r="G10" s="43"/>
      <c r="H10" s="45"/>
      <c r="I10" s="46"/>
      <c r="J10" s="47"/>
      <c r="K10" s="64"/>
      <c r="L10" s="14"/>
      <c r="M10" s="25"/>
    </row>
    <row r="11" spans="1:13" ht="15" customHeight="1" x14ac:dyDescent="0.25">
      <c r="A11" s="14"/>
      <c r="B11" s="65">
        <v>1</v>
      </c>
      <c r="C11" s="43" t="s">
        <v>11</v>
      </c>
      <c r="D11" s="43">
        <v>60</v>
      </c>
      <c r="E11" s="43">
        <v>83</v>
      </c>
      <c r="F11" s="49">
        <f t="shared" ref="F11:F14" si="0">E11*D11/144</f>
        <v>34.583333333333336</v>
      </c>
      <c r="G11" s="43">
        <v>1</v>
      </c>
      <c r="H11" s="45">
        <v>380</v>
      </c>
      <c r="I11" s="46">
        <f>H11*G11*F11</f>
        <v>13141.666666666668</v>
      </c>
      <c r="J11" s="69">
        <v>1300</v>
      </c>
      <c r="K11" s="68">
        <f>J11*G11*F11</f>
        <v>44958.333333333336</v>
      </c>
      <c r="L11" s="14"/>
      <c r="M11" s="25"/>
    </row>
    <row r="12" spans="1:13" ht="15" customHeight="1" x14ac:dyDescent="0.25">
      <c r="A12" s="14"/>
      <c r="B12" s="65">
        <v>2</v>
      </c>
      <c r="C12" s="43" t="s">
        <v>12</v>
      </c>
      <c r="D12" s="43">
        <v>23.5</v>
      </c>
      <c r="E12" s="43">
        <v>103</v>
      </c>
      <c r="F12" s="49">
        <f t="shared" si="0"/>
        <v>16.809027777777779</v>
      </c>
      <c r="G12" s="43">
        <v>1</v>
      </c>
      <c r="H12" s="45">
        <v>280</v>
      </c>
      <c r="I12" s="46">
        <f t="shared" ref="I12:I36" si="1">H12*G12*F12</f>
        <v>4706.5277777777783</v>
      </c>
      <c r="J12" s="69">
        <v>600</v>
      </c>
      <c r="K12" s="68">
        <f t="shared" ref="K12:K36" si="2">J12*G12*F12</f>
        <v>10085.416666666668</v>
      </c>
      <c r="L12" s="14"/>
      <c r="M12" s="25"/>
    </row>
    <row r="13" spans="1:13" ht="15" customHeight="1" x14ac:dyDescent="0.25">
      <c r="A13" s="14"/>
      <c r="B13" s="65">
        <v>3</v>
      </c>
      <c r="C13" s="43" t="s">
        <v>14</v>
      </c>
      <c r="D13" s="43"/>
      <c r="E13" s="43"/>
      <c r="F13" s="49">
        <f t="shared" si="0"/>
        <v>0</v>
      </c>
      <c r="G13" s="43">
        <v>1</v>
      </c>
      <c r="H13" s="45">
        <v>9000</v>
      </c>
      <c r="I13" s="46">
        <f>G13*H13</f>
        <v>9000</v>
      </c>
      <c r="J13" s="69">
        <v>26000</v>
      </c>
      <c r="K13" s="68">
        <f>J13*G13</f>
        <v>26000</v>
      </c>
      <c r="L13" s="14"/>
      <c r="M13" s="25"/>
    </row>
    <row r="14" spans="1:13" ht="15.75" customHeight="1" x14ac:dyDescent="0.25">
      <c r="A14" s="14"/>
      <c r="B14" s="65">
        <v>4</v>
      </c>
      <c r="C14" s="50" t="s">
        <v>15</v>
      </c>
      <c r="D14" s="50"/>
      <c r="E14" s="50"/>
      <c r="F14" s="49">
        <f t="shared" si="0"/>
        <v>0</v>
      </c>
      <c r="G14" s="50">
        <v>2</v>
      </c>
      <c r="H14" s="51">
        <v>2500</v>
      </c>
      <c r="I14" s="46">
        <f>H14*G14</f>
        <v>5000</v>
      </c>
      <c r="J14" s="69">
        <v>4500</v>
      </c>
      <c r="K14" s="68">
        <f>J14*G14</f>
        <v>9000</v>
      </c>
      <c r="L14" s="14"/>
      <c r="M14" s="25"/>
    </row>
    <row r="15" spans="1:13" x14ac:dyDescent="0.25">
      <c r="A15" s="14"/>
      <c r="B15" s="65">
        <v>5</v>
      </c>
      <c r="C15" s="52" t="s">
        <v>13</v>
      </c>
      <c r="D15" s="43">
        <v>110</v>
      </c>
      <c r="E15" s="44">
        <v>40</v>
      </c>
      <c r="F15" s="49">
        <f>E15*D15/144</f>
        <v>30.555555555555557</v>
      </c>
      <c r="G15" s="50">
        <v>1</v>
      </c>
      <c r="H15" s="51">
        <v>180</v>
      </c>
      <c r="I15" s="46">
        <f t="shared" si="1"/>
        <v>5500</v>
      </c>
      <c r="J15" s="69">
        <v>450</v>
      </c>
      <c r="K15" s="68">
        <f t="shared" si="2"/>
        <v>13750</v>
      </c>
      <c r="L15" s="14"/>
      <c r="M15" s="25"/>
    </row>
    <row r="16" spans="1:13" x14ac:dyDescent="0.25">
      <c r="A16" s="14"/>
      <c r="B16" s="65"/>
      <c r="C16" s="52"/>
      <c r="D16" s="43"/>
      <c r="E16" s="44"/>
      <c r="F16" s="49"/>
      <c r="G16" s="43"/>
      <c r="H16" s="45"/>
      <c r="I16" s="46"/>
      <c r="J16" s="69"/>
      <c r="K16" s="68"/>
      <c r="L16" s="14"/>
      <c r="M16" s="25"/>
    </row>
    <row r="17" spans="1:13" x14ac:dyDescent="0.25">
      <c r="A17" s="14"/>
      <c r="B17" s="63" t="s">
        <v>23</v>
      </c>
      <c r="C17" s="48" t="s">
        <v>22</v>
      </c>
      <c r="D17" s="43"/>
      <c r="E17" s="44"/>
      <c r="F17" s="49"/>
      <c r="G17" s="43"/>
      <c r="H17" s="45"/>
      <c r="I17" s="46"/>
      <c r="J17" s="69"/>
      <c r="K17" s="68"/>
      <c r="L17" s="14"/>
      <c r="M17" s="25"/>
    </row>
    <row r="18" spans="1:13" x14ac:dyDescent="0.25">
      <c r="A18" s="14"/>
      <c r="B18" s="65">
        <v>6</v>
      </c>
      <c r="C18" s="52" t="s">
        <v>26</v>
      </c>
      <c r="D18" s="43">
        <v>42</v>
      </c>
      <c r="E18" s="44">
        <v>82</v>
      </c>
      <c r="F18" s="49">
        <f t="shared" ref="F18:F36" si="3">E18*D18/144</f>
        <v>23.916666666666668</v>
      </c>
      <c r="G18" s="50">
        <v>1</v>
      </c>
      <c r="H18" s="51">
        <v>475</v>
      </c>
      <c r="I18" s="46">
        <f t="shared" si="1"/>
        <v>11360.416666666668</v>
      </c>
      <c r="J18" s="69">
        <v>1700</v>
      </c>
      <c r="K18" s="68">
        <f t="shared" si="2"/>
        <v>40658.333333333336</v>
      </c>
      <c r="L18" s="14"/>
      <c r="M18" s="25"/>
    </row>
    <row r="19" spans="1:13" x14ac:dyDescent="0.25">
      <c r="A19" s="14"/>
      <c r="B19" s="65">
        <v>7</v>
      </c>
      <c r="C19" s="52" t="s">
        <v>24</v>
      </c>
      <c r="D19" s="43">
        <v>96</v>
      </c>
      <c r="E19" s="44">
        <v>70</v>
      </c>
      <c r="F19" s="49">
        <f t="shared" si="3"/>
        <v>46.666666666666664</v>
      </c>
      <c r="G19" s="50">
        <v>1</v>
      </c>
      <c r="H19" s="45">
        <v>160</v>
      </c>
      <c r="I19" s="46">
        <f t="shared" si="1"/>
        <v>7466.6666666666661</v>
      </c>
      <c r="J19" s="69">
        <v>600</v>
      </c>
      <c r="K19" s="68">
        <f t="shared" si="2"/>
        <v>28000</v>
      </c>
      <c r="L19" s="14"/>
      <c r="M19" s="25"/>
    </row>
    <row r="20" spans="1:13" s="23" customFormat="1" x14ac:dyDescent="0.25">
      <c r="A20" s="14"/>
      <c r="B20" s="65">
        <v>8</v>
      </c>
      <c r="C20" s="52" t="s">
        <v>25</v>
      </c>
      <c r="D20" s="43"/>
      <c r="E20" s="44"/>
      <c r="F20" s="49">
        <f t="shared" si="3"/>
        <v>0</v>
      </c>
      <c r="G20" s="50"/>
      <c r="H20" s="51"/>
      <c r="I20" s="46">
        <v>2200</v>
      </c>
      <c r="J20" s="69"/>
      <c r="K20" s="68">
        <v>5200</v>
      </c>
      <c r="L20" s="24"/>
    </row>
    <row r="21" spans="1:13" x14ac:dyDescent="0.25">
      <c r="A21" s="14"/>
      <c r="B21" s="65"/>
      <c r="C21" s="50"/>
      <c r="D21" s="50"/>
      <c r="E21" s="50"/>
      <c r="F21" s="49"/>
      <c r="G21" s="50"/>
      <c r="H21" s="51"/>
      <c r="I21" s="46"/>
      <c r="J21" s="69"/>
      <c r="K21" s="68"/>
      <c r="L21" s="14"/>
      <c r="M21" s="25"/>
    </row>
    <row r="22" spans="1:13" x14ac:dyDescent="0.25">
      <c r="A22" s="14"/>
      <c r="B22" s="63" t="s">
        <v>62</v>
      </c>
      <c r="C22" s="54" t="s">
        <v>63</v>
      </c>
      <c r="D22" s="50"/>
      <c r="E22" s="50"/>
      <c r="F22" s="49"/>
      <c r="G22" s="50"/>
      <c r="H22" s="51"/>
      <c r="I22" s="46"/>
      <c r="J22" s="69"/>
      <c r="K22" s="68"/>
      <c r="L22" s="14"/>
      <c r="M22" s="25"/>
    </row>
    <row r="23" spans="1:13" x14ac:dyDescent="0.25">
      <c r="A23" s="14"/>
      <c r="B23" s="65">
        <v>9</v>
      </c>
      <c r="C23" s="52" t="s">
        <v>27</v>
      </c>
      <c r="D23" s="43">
        <v>126</v>
      </c>
      <c r="E23" s="50">
        <v>27</v>
      </c>
      <c r="F23" s="49">
        <f t="shared" si="3"/>
        <v>23.625</v>
      </c>
      <c r="G23" s="43">
        <v>1</v>
      </c>
      <c r="H23" s="45">
        <v>200</v>
      </c>
      <c r="I23" s="46">
        <f t="shared" si="1"/>
        <v>4725</v>
      </c>
      <c r="J23" s="69">
        <v>700</v>
      </c>
      <c r="K23" s="68">
        <f t="shared" si="2"/>
        <v>16537.5</v>
      </c>
      <c r="L23" s="14"/>
      <c r="M23" s="25"/>
    </row>
    <row r="24" spans="1:13" s="23" customFormat="1" x14ac:dyDescent="0.25">
      <c r="A24" s="14"/>
      <c r="B24" s="65">
        <v>10</v>
      </c>
      <c r="C24" s="52" t="s">
        <v>27</v>
      </c>
      <c r="D24" s="43">
        <v>56</v>
      </c>
      <c r="E24" s="50">
        <v>26</v>
      </c>
      <c r="F24" s="49">
        <f t="shared" si="3"/>
        <v>10.111111111111111</v>
      </c>
      <c r="G24" s="43">
        <v>1</v>
      </c>
      <c r="H24" s="45">
        <v>200</v>
      </c>
      <c r="I24" s="46">
        <f t="shared" si="1"/>
        <v>2022.2222222222222</v>
      </c>
      <c r="J24" s="69">
        <v>700</v>
      </c>
      <c r="K24" s="68">
        <f t="shared" si="2"/>
        <v>7077.7777777777774</v>
      </c>
      <c r="L24" s="24"/>
    </row>
    <row r="25" spans="1:13" s="21" customFormat="1" ht="15.75" x14ac:dyDescent="0.25">
      <c r="A25" s="14"/>
      <c r="B25" s="65">
        <v>11</v>
      </c>
      <c r="C25" s="52" t="s">
        <v>28</v>
      </c>
      <c r="D25" s="43">
        <v>126</v>
      </c>
      <c r="E25" s="50">
        <v>18</v>
      </c>
      <c r="F25" s="49">
        <f t="shared" si="3"/>
        <v>15.75</v>
      </c>
      <c r="G25" s="50">
        <v>1</v>
      </c>
      <c r="H25" s="51">
        <v>380</v>
      </c>
      <c r="I25" s="46">
        <f t="shared" si="1"/>
        <v>5985</v>
      </c>
      <c r="J25" s="69">
        <v>1300</v>
      </c>
      <c r="K25" s="68">
        <f t="shared" si="2"/>
        <v>20475</v>
      </c>
      <c r="L25" s="22"/>
    </row>
    <row r="26" spans="1:13" x14ac:dyDescent="0.25">
      <c r="A26" s="14"/>
      <c r="B26" s="65">
        <v>12</v>
      </c>
      <c r="C26" s="52" t="s">
        <v>29</v>
      </c>
      <c r="D26" s="43">
        <v>126</v>
      </c>
      <c r="E26" s="50">
        <v>24.5</v>
      </c>
      <c r="F26" s="49">
        <f t="shared" si="3"/>
        <v>21.4375</v>
      </c>
      <c r="G26" s="43">
        <v>1</v>
      </c>
      <c r="H26" s="45">
        <v>280</v>
      </c>
      <c r="I26" s="46">
        <f t="shared" si="1"/>
        <v>6002.5</v>
      </c>
      <c r="J26" s="69">
        <v>600</v>
      </c>
      <c r="K26" s="68">
        <f t="shared" si="2"/>
        <v>12862.5</v>
      </c>
      <c r="L26" s="1"/>
    </row>
    <row r="27" spans="1:13" x14ac:dyDescent="0.25">
      <c r="A27" s="14"/>
      <c r="B27" s="65">
        <v>13</v>
      </c>
      <c r="C27" s="52" t="s">
        <v>30</v>
      </c>
      <c r="D27" s="43">
        <v>18</v>
      </c>
      <c r="E27" s="50">
        <v>24</v>
      </c>
      <c r="F27" s="53">
        <f t="shared" si="3"/>
        <v>3</v>
      </c>
      <c r="G27" s="43">
        <v>1</v>
      </c>
      <c r="H27" s="45">
        <v>280</v>
      </c>
      <c r="I27" s="46">
        <f t="shared" si="1"/>
        <v>840</v>
      </c>
      <c r="J27" s="69">
        <v>1300</v>
      </c>
      <c r="K27" s="68">
        <f t="shared" si="2"/>
        <v>3900</v>
      </c>
      <c r="L27" s="1"/>
    </row>
    <row r="28" spans="1:13" x14ac:dyDescent="0.25">
      <c r="A28" s="14"/>
      <c r="B28" s="65"/>
      <c r="C28" s="52"/>
      <c r="D28" s="43"/>
      <c r="E28" s="50"/>
      <c r="F28" s="53"/>
      <c r="G28" s="43"/>
      <c r="H28" s="45"/>
      <c r="I28" s="46"/>
      <c r="J28" s="69"/>
      <c r="K28" s="68"/>
      <c r="L28" s="1"/>
    </row>
    <row r="29" spans="1:13" x14ac:dyDescent="0.25">
      <c r="A29" s="14"/>
      <c r="B29" s="95" t="s">
        <v>64</v>
      </c>
      <c r="C29" s="55" t="s">
        <v>31</v>
      </c>
      <c r="D29" s="43"/>
      <c r="E29" s="50"/>
      <c r="F29" s="53"/>
      <c r="G29" s="43"/>
      <c r="H29" s="45"/>
      <c r="I29" s="46"/>
      <c r="J29" s="69"/>
      <c r="K29" s="68"/>
      <c r="L29" s="1"/>
    </row>
    <row r="30" spans="1:13" x14ac:dyDescent="0.25">
      <c r="A30" s="14"/>
      <c r="B30" s="65">
        <v>14</v>
      </c>
      <c r="C30" s="52" t="s">
        <v>32</v>
      </c>
      <c r="D30" s="43">
        <v>114</v>
      </c>
      <c r="E30" s="50">
        <v>87</v>
      </c>
      <c r="F30" s="53">
        <f t="shared" si="3"/>
        <v>68.875</v>
      </c>
      <c r="G30" s="43">
        <v>1</v>
      </c>
      <c r="H30" s="45">
        <v>160</v>
      </c>
      <c r="I30" s="46">
        <f t="shared" si="1"/>
        <v>11020</v>
      </c>
      <c r="J30" s="69">
        <v>600</v>
      </c>
      <c r="K30" s="68">
        <f t="shared" si="2"/>
        <v>41325</v>
      </c>
      <c r="L30" s="1"/>
    </row>
    <row r="31" spans="1:13" x14ac:dyDescent="0.25">
      <c r="A31" s="14"/>
      <c r="B31" s="66">
        <v>15</v>
      </c>
      <c r="C31" s="52" t="s">
        <v>33</v>
      </c>
      <c r="D31" s="43">
        <v>35</v>
      </c>
      <c r="E31" s="50">
        <v>79</v>
      </c>
      <c r="F31" s="53">
        <f t="shared" si="3"/>
        <v>19.201388888888889</v>
      </c>
      <c r="G31" s="43">
        <v>1</v>
      </c>
      <c r="H31" s="45"/>
      <c r="I31" s="46">
        <v>2600</v>
      </c>
      <c r="J31" s="69"/>
      <c r="K31" s="68">
        <v>9000</v>
      </c>
      <c r="L31" s="1"/>
    </row>
    <row r="32" spans="1:13" x14ac:dyDescent="0.25">
      <c r="A32" s="14"/>
      <c r="B32" s="65">
        <v>16</v>
      </c>
      <c r="C32" s="52" t="s">
        <v>34</v>
      </c>
      <c r="D32" s="43"/>
      <c r="E32" s="50"/>
      <c r="F32" s="53">
        <f t="shared" si="3"/>
        <v>0</v>
      </c>
      <c r="G32" s="43">
        <v>1</v>
      </c>
      <c r="H32" s="45"/>
      <c r="I32" s="46">
        <v>3600</v>
      </c>
      <c r="J32" s="69"/>
      <c r="K32" s="68">
        <v>5600</v>
      </c>
      <c r="L32" s="1"/>
    </row>
    <row r="33" spans="1:12" x14ac:dyDescent="0.25">
      <c r="A33" s="14"/>
      <c r="B33" s="66">
        <v>17</v>
      </c>
      <c r="C33" s="52" t="s">
        <v>35</v>
      </c>
      <c r="D33" s="43">
        <v>35</v>
      </c>
      <c r="E33" s="50">
        <v>79</v>
      </c>
      <c r="F33" s="53">
        <f t="shared" si="3"/>
        <v>19.201388888888889</v>
      </c>
      <c r="G33" s="43">
        <v>1</v>
      </c>
      <c r="H33" s="45"/>
      <c r="I33" s="46">
        <v>5500</v>
      </c>
      <c r="J33" s="69"/>
      <c r="K33" s="68">
        <v>19000</v>
      </c>
      <c r="L33" s="1"/>
    </row>
    <row r="34" spans="1:12" x14ac:dyDescent="0.25">
      <c r="A34" s="14"/>
      <c r="B34" s="65">
        <v>18</v>
      </c>
      <c r="C34" s="52" t="s">
        <v>36</v>
      </c>
      <c r="D34" s="43">
        <v>22</v>
      </c>
      <c r="E34" s="50">
        <v>42</v>
      </c>
      <c r="F34" s="53">
        <f t="shared" si="3"/>
        <v>6.416666666666667</v>
      </c>
      <c r="G34" s="43">
        <v>1</v>
      </c>
      <c r="H34" s="45">
        <v>180</v>
      </c>
      <c r="I34" s="46">
        <f t="shared" si="1"/>
        <v>1155</v>
      </c>
      <c r="J34" s="69">
        <v>360</v>
      </c>
      <c r="K34" s="68">
        <f t="shared" si="2"/>
        <v>2310</v>
      </c>
      <c r="L34" s="1"/>
    </row>
    <row r="35" spans="1:12" x14ac:dyDescent="0.25">
      <c r="A35" s="14"/>
      <c r="B35" s="66">
        <v>19</v>
      </c>
      <c r="C35" s="52" t="s">
        <v>36</v>
      </c>
      <c r="D35" s="43">
        <v>24</v>
      </c>
      <c r="E35" s="50">
        <v>49</v>
      </c>
      <c r="F35" s="53">
        <f t="shared" si="3"/>
        <v>8.1666666666666661</v>
      </c>
      <c r="G35" s="43">
        <v>1</v>
      </c>
      <c r="H35" s="51">
        <v>180</v>
      </c>
      <c r="I35" s="46">
        <f t="shared" si="1"/>
        <v>1470</v>
      </c>
      <c r="J35" s="69">
        <v>360</v>
      </c>
      <c r="K35" s="68">
        <f t="shared" si="2"/>
        <v>2940</v>
      </c>
      <c r="L35" s="1"/>
    </row>
    <row r="36" spans="1:12" x14ac:dyDescent="0.25">
      <c r="A36" s="14"/>
      <c r="B36" s="65">
        <v>20</v>
      </c>
      <c r="C36" s="52" t="s">
        <v>37</v>
      </c>
      <c r="D36" s="43">
        <v>61</v>
      </c>
      <c r="E36" s="50">
        <v>30</v>
      </c>
      <c r="F36" s="53">
        <f t="shared" si="3"/>
        <v>12.708333333333334</v>
      </c>
      <c r="G36" s="43">
        <v>1</v>
      </c>
      <c r="H36" s="51">
        <v>380</v>
      </c>
      <c r="I36" s="46">
        <f t="shared" si="1"/>
        <v>4829.166666666667</v>
      </c>
      <c r="J36" s="69">
        <v>1300</v>
      </c>
      <c r="K36" s="68">
        <f t="shared" si="2"/>
        <v>16520.833333333336</v>
      </c>
      <c r="L36" s="1"/>
    </row>
    <row r="37" spans="1:12" ht="15.75" thickBot="1" x14ac:dyDescent="0.3">
      <c r="A37" s="14"/>
      <c r="B37" s="73"/>
      <c r="C37" s="79"/>
      <c r="D37" s="80"/>
      <c r="E37" s="80"/>
      <c r="F37" s="81"/>
      <c r="G37" s="80"/>
      <c r="H37" s="102"/>
      <c r="I37" s="103"/>
      <c r="J37" s="98"/>
      <c r="K37" s="99"/>
      <c r="L37" s="1"/>
    </row>
    <row r="38" spans="1:12" ht="35.25" customHeight="1" thickBot="1" x14ac:dyDescent="0.3">
      <c r="A38" s="14"/>
      <c r="B38" s="82"/>
      <c r="C38" s="83"/>
      <c r="D38" s="84"/>
      <c r="E38" s="84"/>
      <c r="F38" s="85"/>
      <c r="G38" s="86"/>
      <c r="H38" s="104" t="s">
        <v>58</v>
      </c>
      <c r="I38" s="105">
        <f>SUM(I11:I37)</f>
        <v>108124.16666666667</v>
      </c>
      <c r="J38" s="100" t="s">
        <v>59</v>
      </c>
      <c r="K38" s="101">
        <f>SUM(K10:K37)</f>
        <v>335200.69444444444</v>
      </c>
      <c r="L38" s="1"/>
    </row>
    <row r="39" spans="1:12" ht="15.75" thickBot="1" x14ac:dyDescent="0.3">
      <c r="A39" s="14"/>
      <c r="B39" s="14"/>
      <c r="C39" s="31"/>
      <c r="D39" s="14"/>
      <c r="E39" s="14"/>
      <c r="F39" s="20"/>
      <c r="G39" s="14"/>
      <c r="H39" s="14"/>
      <c r="I39" s="19"/>
      <c r="J39" s="70"/>
      <c r="K39" s="14"/>
      <c r="L39" s="1"/>
    </row>
    <row r="40" spans="1:12" ht="15.75" thickBot="1" x14ac:dyDescent="0.3">
      <c r="A40" s="14"/>
      <c r="B40" s="77"/>
      <c r="C40" s="78" t="s">
        <v>40</v>
      </c>
      <c r="D40" s="14"/>
      <c r="E40" s="14"/>
      <c r="F40" s="20"/>
      <c r="G40" s="14"/>
      <c r="H40" s="14"/>
      <c r="I40" s="19"/>
      <c r="J40" s="14"/>
      <c r="K40" s="14"/>
      <c r="L40" s="1"/>
    </row>
    <row r="41" spans="1:12" x14ac:dyDescent="0.25">
      <c r="A41" s="14"/>
      <c r="B41" s="75">
        <v>1</v>
      </c>
      <c r="C41" s="76" t="s">
        <v>41</v>
      </c>
      <c r="D41" s="14"/>
      <c r="E41" s="14"/>
      <c r="F41" s="20"/>
      <c r="G41" s="14"/>
      <c r="H41" s="14"/>
      <c r="I41" s="19"/>
      <c r="J41" s="14"/>
      <c r="K41" s="14"/>
      <c r="L41" s="1"/>
    </row>
    <row r="42" spans="1:12" x14ac:dyDescent="0.25">
      <c r="A42" s="14"/>
      <c r="B42" s="65">
        <v>2</v>
      </c>
      <c r="C42" s="71" t="s">
        <v>42</v>
      </c>
      <c r="D42" s="14"/>
      <c r="E42" s="14"/>
      <c r="F42" s="20"/>
      <c r="G42" s="14"/>
      <c r="H42" s="14"/>
      <c r="I42" s="19"/>
      <c r="J42" s="14"/>
      <c r="K42" s="14"/>
      <c r="L42" s="1"/>
    </row>
    <row r="43" spans="1:12" x14ac:dyDescent="0.25">
      <c r="A43" s="14"/>
      <c r="B43" s="65">
        <v>3</v>
      </c>
      <c r="C43" s="71" t="s">
        <v>43</v>
      </c>
      <c r="D43" s="14"/>
      <c r="E43" s="14"/>
      <c r="F43" s="20"/>
      <c r="G43" s="14"/>
      <c r="H43" s="14"/>
      <c r="I43" s="19"/>
      <c r="J43" s="14"/>
      <c r="K43" s="14"/>
      <c r="L43" s="1"/>
    </row>
    <row r="44" spans="1:12" x14ac:dyDescent="0.25">
      <c r="A44" s="14"/>
      <c r="B44" s="65">
        <v>4</v>
      </c>
      <c r="C44" s="71" t="s">
        <v>44</v>
      </c>
      <c r="D44" s="14"/>
      <c r="E44" s="14"/>
      <c r="F44" s="20"/>
      <c r="G44" s="14"/>
      <c r="H44" s="14"/>
      <c r="I44" s="19"/>
      <c r="J44" s="14"/>
      <c r="K44" s="14"/>
      <c r="L44" s="1"/>
    </row>
    <row r="45" spans="1:12" x14ac:dyDescent="0.25">
      <c r="A45" s="14"/>
      <c r="B45" s="65">
        <v>5</v>
      </c>
      <c r="C45" s="71" t="s">
        <v>45</v>
      </c>
      <c r="D45" s="14"/>
      <c r="E45" s="14"/>
      <c r="F45" s="20"/>
      <c r="G45" s="14"/>
      <c r="H45" s="14"/>
      <c r="I45" s="19"/>
      <c r="J45" s="14"/>
      <c r="K45" s="14"/>
      <c r="L45" s="1"/>
    </row>
    <row r="46" spans="1:12" x14ac:dyDescent="0.25">
      <c r="A46" s="14"/>
      <c r="B46" s="65">
        <v>6</v>
      </c>
      <c r="C46" s="71" t="s">
        <v>46</v>
      </c>
      <c r="D46" s="14"/>
      <c r="E46" s="14"/>
      <c r="F46" s="20"/>
      <c r="G46" s="14"/>
      <c r="H46" s="14"/>
      <c r="I46" s="19"/>
      <c r="J46" s="14"/>
      <c r="K46" s="14"/>
      <c r="L46" s="1"/>
    </row>
    <row r="47" spans="1:12" x14ac:dyDescent="0.25">
      <c r="A47" s="14"/>
      <c r="B47" s="65">
        <v>7</v>
      </c>
      <c r="C47" s="71" t="s">
        <v>47</v>
      </c>
      <c r="D47" s="14"/>
      <c r="E47" s="14"/>
      <c r="F47" s="20"/>
      <c r="G47" s="14"/>
      <c r="H47" s="14"/>
      <c r="I47" s="19"/>
      <c r="J47" s="14"/>
      <c r="K47" s="14"/>
      <c r="L47" s="1"/>
    </row>
    <row r="48" spans="1:12" x14ac:dyDescent="0.25">
      <c r="A48" s="14"/>
      <c r="B48" s="65">
        <v>8</v>
      </c>
      <c r="C48" s="71" t="s">
        <v>48</v>
      </c>
      <c r="D48" s="14"/>
      <c r="E48" s="14"/>
      <c r="F48" s="20"/>
      <c r="G48" s="14"/>
      <c r="H48" s="14"/>
      <c r="I48" s="19"/>
      <c r="J48" s="14"/>
      <c r="K48" s="14"/>
      <c r="L48" s="1"/>
    </row>
    <row r="49" spans="1:12" x14ac:dyDescent="0.25">
      <c r="A49" s="14"/>
      <c r="B49" s="65">
        <v>9</v>
      </c>
      <c r="C49" s="71" t="s">
        <v>49</v>
      </c>
      <c r="D49" s="14"/>
      <c r="E49" s="14"/>
      <c r="F49" s="20"/>
      <c r="G49" s="14"/>
      <c r="H49" s="14"/>
      <c r="I49" s="19"/>
      <c r="J49" s="14"/>
      <c r="K49" s="14"/>
      <c r="L49" s="1"/>
    </row>
    <row r="50" spans="1:12" x14ac:dyDescent="0.25">
      <c r="A50" s="14"/>
      <c r="B50" s="65">
        <v>10</v>
      </c>
      <c r="C50" s="71" t="s">
        <v>50</v>
      </c>
      <c r="D50" s="14"/>
      <c r="E50" s="14"/>
      <c r="F50" s="20"/>
      <c r="G50" s="14"/>
      <c r="H50" s="14"/>
      <c r="I50" s="19"/>
      <c r="J50" s="26"/>
      <c r="K50" s="14"/>
      <c r="L50" s="1"/>
    </row>
    <row r="51" spans="1:12" x14ac:dyDescent="0.25">
      <c r="A51" s="14"/>
      <c r="B51" s="65">
        <v>11</v>
      </c>
      <c r="C51" s="71" t="s">
        <v>51</v>
      </c>
      <c r="D51" s="14"/>
      <c r="E51" s="14"/>
      <c r="F51" s="20"/>
      <c r="G51" s="14"/>
      <c r="H51" s="14"/>
      <c r="I51" s="19"/>
      <c r="J51" s="26"/>
      <c r="K51" s="14"/>
      <c r="L51" s="1"/>
    </row>
    <row r="52" spans="1:12" x14ac:dyDescent="0.25">
      <c r="A52" s="14"/>
      <c r="B52" s="65">
        <v>12</v>
      </c>
      <c r="C52" s="71" t="s">
        <v>52</v>
      </c>
      <c r="D52" s="14"/>
      <c r="E52" s="14"/>
      <c r="F52" s="20"/>
      <c r="G52" s="14"/>
      <c r="H52" s="14"/>
      <c r="I52" s="19"/>
      <c r="J52" s="26"/>
      <c r="K52" s="14"/>
      <c r="L52" s="1"/>
    </row>
    <row r="53" spans="1:12" x14ac:dyDescent="0.25">
      <c r="A53" s="14"/>
      <c r="B53" s="65">
        <v>13</v>
      </c>
      <c r="C53" s="71" t="s">
        <v>53</v>
      </c>
      <c r="D53" s="14"/>
      <c r="E53" s="14"/>
      <c r="F53" s="20"/>
      <c r="G53" s="14"/>
      <c r="H53" s="14"/>
      <c r="I53" s="19"/>
      <c r="J53" s="26"/>
      <c r="K53" s="14"/>
      <c r="L53" s="1"/>
    </row>
    <row r="54" spans="1:12" x14ac:dyDescent="0.25">
      <c r="A54" s="14"/>
      <c r="B54" s="65">
        <v>14</v>
      </c>
      <c r="C54" s="71" t="s">
        <v>54</v>
      </c>
      <c r="D54" s="14"/>
      <c r="E54" s="14"/>
      <c r="F54" s="20"/>
      <c r="G54" s="14"/>
      <c r="H54" s="14"/>
      <c r="I54" s="19"/>
      <c r="J54" s="19"/>
      <c r="K54" s="14"/>
      <c r="L54" s="1"/>
    </row>
    <row r="55" spans="1:12" x14ac:dyDescent="0.25">
      <c r="A55" s="14"/>
      <c r="B55" s="65">
        <v>15</v>
      </c>
      <c r="C55" s="71" t="s">
        <v>55</v>
      </c>
      <c r="D55" s="14"/>
      <c r="E55" s="14"/>
      <c r="F55" s="20"/>
      <c r="G55" s="14"/>
      <c r="H55" s="14"/>
      <c r="I55" s="19"/>
      <c r="J55" s="26"/>
      <c r="K55" s="14"/>
      <c r="L55" s="1"/>
    </row>
    <row r="56" spans="1:12" x14ac:dyDescent="0.25">
      <c r="A56" s="14"/>
      <c r="B56" s="65">
        <v>16</v>
      </c>
      <c r="C56" s="71" t="s">
        <v>56</v>
      </c>
      <c r="D56" s="14"/>
      <c r="E56" s="14"/>
      <c r="F56" s="20"/>
      <c r="G56" s="14"/>
      <c r="H56" s="14"/>
      <c r="I56" s="19"/>
      <c r="J56" s="26"/>
      <c r="K56" s="14"/>
      <c r="L56" s="1"/>
    </row>
    <row r="57" spans="1:12" ht="15.75" thickBot="1" x14ac:dyDescent="0.3">
      <c r="A57" s="14"/>
      <c r="B57" s="67">
        <v>17</v>
      </c>
      <c r="C57" s="72" t="s">
        <v>57</v>
      </c>
      <c r="D57" s="14"/>
      <c r="E57" s="14"/>
      <c r="F57" s="20"/>
      <c r="G57" s="14"/>
      <c r="H57" s="14"/>
      <c r="I57" s="19"/>
      <c r="J57" s="26"/>
      <c r="K57" s="14"/>
      <c r="L57" s="1"/>
    </row>
    <row r="58" spans="1:12" x14ac:dyDescent="0.25">
      <c r="A58" s="14"/>
      <c r="B58" s="14"/>
      <c r="C58" s="74"/>
      <c r="D58" s="14"/>
      <c r="E58" s="14"/>
      <c r="F58" s="20"/>
      <c r="G58" s="14"/>
      <c r="H58" s="14"/>
      <c r="I58" s="19"/>
      <c r="J58" s="26"/>
      <c r="K58" s="14"/>
      <c r="L58" s="1"/>
    </row>
    <row r="59" spans="1:12" x14ac:dyDescent="0.25">
      <c r="A59" s="14"/>
      <c r="B59" s="14"/>
      <c r="C59" s="31"/>
      <c r="D59" s="14"/>
      <c r="E59" s="14"/>
      <c r="F59" s="20"/>
      <c r="G59" s="14"/>
      <c r="H59" s="14"/>
      <c r="I59" s="19"/>
      <c r="J59" s="14"/>
      <c r="K59" s="14"/>
      <c r="L59" s="1"/>
    </row>
    <row r="60" spans="1:12" x14ac:dyDescent="0.25">
      <c r="A60" s="14"/>
      <c r="B60" s="14"/>
      <c r="C60" s="31"/>
      <c r="D60" s="14"/>
      <c r="E60" s="14"/>
      <c r="F60" s="20"/>
      <c r="G60" s="14"/>
      <c r="H60" s="14"/>
      <c r="I60" s="19"/>
      <c r="J60" s="26"/>
      <c r="K60" s="14"/>
      <c r="L60" s="1"/>
    </row>
    <row r="61" spans="1:12" x14ac:dyDescent="0.25">
      <c r="A61" s="14"/>
      <c r="B61" s="14"/>
      <c r="C61" s="31"/>
      <c r="D61" s="14"/>
      <c r="E61" s="14"/>
      <c r="F61" s="20"/>
      <c r="G61" s="14"/>
      <c r="H61" s="14"/>
      <c r="I61" s="19"/>
      <c r="J61" s="14"/>
      <c r="K61" s="14"/>
      <c r="L61" s="1"/>
    </row>
    <row r="62" spans="1:12" x14ac:dyDescent="0.25">
      <c r="A62" s="14"/>
      <c r="B62" s="14"/>
      <c r="C62" s="31"/>
      <c r="D62" s="14"/>
      <c r="E62" s="14"/>
      <c r="F62" s="20"/>
      <c r="G62" s="14"/>
      <c r="H62" s="14"/>
      <c r="I62" s="19"/>
      <c r="J62" s="26"/>
      <c r="K62" s="14"/>
      <c r="L62" s="1"/>
    </row>
    <row r="63" spans="1:12" x14ac:dyDescent="0.25">
      <c r="A63" s="14"/>
      <c r="B63" s="14"/>
      <c r="C63" s="31"/>
      <c r="D63" s="14"/>
      <c r="E63" s="14"/>
      <c r="F63" s="20"/>
      <c r="G63" s="14"/>
      <c r="H63" s="14"/>
      <c r="I63" s="19"/>
      <c r="J63" s="14"/>
      <c r="K63" s="14"/>
      <c r="L63" s="1"/>
    </row>
    <row r="64" spans="1:12" x14ac:dyDescent="0.25">
      <c r="A64" s="14"/>
      <c r="B64" s="14"/>
      <c r="C64" s="31"/>
      <c r="D64" s="14"/>
      <c r="E64" s="14"/>
      <c r="F64" s="20"/>
      <c r="G64" s="14"/>
      <c r="H64" s="14"/>
      <c r="I64" s="19"/>
      <c r="J64" s="26"/>
      <c r="K64" s="14"/>
      <c r="L64" s="1"/>
    </row>
    <row r="65" spans="1:12" x14ac:dyDescent="0.25">
      <c r="A65" s="14"/>
      <c r="B65" s="14"/>
      <c r="C65" s="31"/>
      <c r="D65" s="14"/>
      <c r="E65" s="14"/>
      <c r="F65" s="20"/>
      <c r="G65" s="14"/>
      <c r="H65" s="14"/>
      <c r="I65" s="19"/>
      <c r="J65" s="14"/>
      <c r="K65" s="14"/>
      <c r="L65" s="1"/>
    </row>
    <row r="66" spans="1:12" x14ac:dyDescent="0.25">
      <c r="A66" s="14"/>
      <c r="B66" s="14"/>
      <c r="C66" s="31"/>
      <c r="D66" s="14"/>
      <c r="E66" s="14"/>
      <c r="F66" s="20"/>
      <c r="G66" s="14"/>
      <c r="H66" s="14"/>
      <c r="I66" s="19"/>
      <c r="J66" s="26"/>
      <c r="K66" s="14"/>
      <c r="L66" s="1"/>
    </row>
    <row r="67" spans="1:12" x14ac:dyDescent="0.25">
      <c r="A67" s="14"/>
      <c r="B67" s="14"/>
      <c r="C67" s="31"/>
      <c r="D67" s="14"/>
      <c r="E67" s="14"/>
      <c r="F67" s="20"/>
      <c r="G67" s="14"/>
      <c r="H67" s="14"/>
      <c r="I67" s="19"/>
      <c r="J67" s="14"/>
      <c r="K67" s="14"/>
      <c r="L67" s="1"/>
    </row>
    <row r="68" spans="1:12" x14ac:dyDescent="0.25">
      <c r="A68" s="14"/>
      <c r="B68" s="14"/>
      <c r="C68" s="31"/>
      <c r="D68" s="14"/>
      <c r="E68" s="14"/>
      <c r="F68" s="20"/>
      <c r="G68" s="14"/>
      <c r="H68" s="14"/>
      <c r="I68" s="19"/>
      <c r="J68" s="26"/>
      <c r="K68" s="14"/>
      <c r="L68" s="1"/>
    </row>
    <row r="69" spans="1:12" x14ac:dyDescent="0.25">
      <c r="A69" s="14"/>
      <c r="B69" s="14"/>
      <c r="C69" s="31"/>
      <c r="D69" s="14"/>
      <c r="E69" s="14"/>
      <c r="F69" s="20"/>
      <c r="G69" s="14"/>
      <c r="H69" s="14"/>
      <c r="I69" s="19"/>
      <c r="J69" s="14"/>
      <c r="K69" s="14"/>
      <c r="L69" s="1"/>
    </row>
    <row r="70" spans="1:12" x14ac:dyDescent="0.25">
      <c r="A70" s="14"/>
      <c r="B70" s="14"/>
      <c r="C70" s="31"/>
      <c r="D70" s="14"/>
      <c r="E70" s="14"/>
      <c r="F70" s="20"/>
      <c r="G70" s="14"/>
      <c r="H70" s="14"/>
      <c r="I70" s="19"/>
      <c r="J70" s="26"/>
      <c r="K70" s="14"/>
      <c r="L70" s="1"/>
    </row>
    <row r="71" spans="1:12" x14ac:dyDescent="0.25">
      <c r="A71" s="14"/>
      <c r="B71" s="14"/>
      <c r="C71" s="31"/>
      <c r="D71" s="14"/>
      <c r="E71" s="14"/>
      <c r="F71" s="20"/>
      <c r="G71" s="14"/>
      <c r="H71" s="14"/>
      <c r="I71" s="19"/>
      <c r="J71" s="14"/>
      <c r="K71" s="14"/>
      <c r="L71" s="1"/>
    </row>
    <row r="72" spans="1:12" x14ac:dyDescent="0.25">
      <c r="A72" s="14"/>
      <c r="B72" s="14"/>
      <c r="C72" s="31"/>
      <c r="D72" s="14"/>
      <c r="E72" s="14"/>
      <c r="F72" s="20"/>
      <c r="G72" s="14"/>
      <c r="H72" s="14"/>
      <c r="I72" s="14"/>
      <c r="J72" s="14"/>
      <c r="K72" s="14"/>
      <c r="L72" s="1"/>
    </row>
    <row r="73" spans="1:12" x14ac:dyDescent="0.25">
      <c r="A73" s="14"/>
      <c r="B73" s="14"/>
      <c r="C73" s="31"/>
      <c r="D73" s="14"/>
      <c r="E73" s="14"/>
      <c r="F73" s="20"/>
      <c r="G73" s="14"/>
      <c r="H73" s="14"/>
      <c r="I73" s="14"/>
      <c r="J73" s="14"/>
      <c r="K73" s="14"/>
      <c r="L73" s="1"/>
    </row>
    <row r="74" spans="1:12" x14ac:dyDescent="0.25">
      <c r="A74" s="14"/>
      <c r="B74" s="14"/>
      <c r="C74" s="31"/>
      <c r="D74" s="14"/>
      <c r="E74" s="14"/>
      <c r="F74" s="20"/>
      <c r="G74" s="14"/>
      <c r="H74" s="14"/>
      <c r="I74" s="14"/>
      <c r="J74" s="19"/>
      <c r="K74" s="14"/>
      <c r="L74" s="1"/>
    </row>
    <row r="75" spans="1:12" x14ac:dyDescent="0.25">
      <c r="A75" s="14"/>
      <c r="B75" s="14"/>
      <c r="C75" s="31"/>
      <c r="D75" s="14"/>
      <c r="E75" s="14"/>
      <c r="F75" s="20"/>
      <c r="G75" s="14"/>
      <c r="H75" s="14"/>
      <c r="I75" s="14"/>
      <c r="J75" s="26"/>
      <c r="K75" s="14"/>
      <c r="L75" s="1"/>
    </row>
    <row r="76" spans="1:12" x14ac:dyDescent="0.25">
      <c r="A76" s="14"/>
      <c r="B76" s="14"/>
      <c r="C76" s="31"/>
      <c r="D76" s="14"/>
      <c r="E76" s="14"/>
      <c r="F76" s="20"/>
      <c r="G76" s="14"/>
      <c r="H76" s="14"/>
      <c r="I76" s="14"/>
      <c r="J76" s="26"/>
      <c r="K76" s="14"/>
      <c r="L76" s="1"/>
    </row>
    <row r="77" spans="1:12" x14ac:dyDescent="0.25">
      <c r="A77" s="14"/>
      <c r="B77" s="14"/>
      <c r="C77" s="31"/>
      <c r="D77" s="14"/>
      <c r="E77" s="14"/>
      <c r="F77" s="20"/>
      <c r="G77" s="14"/>
      <c r="H77" s="14"/>
      <c r="I77" s="14"/>
      <c r="J77" s="26"/>
      <c r="K77" s="14"/>
      <c r="L77" s="1"/>
    </row>
    <row r="78" spans="1:12" x14ac:dyDescent="0.25">
      <c r="A78" s="14"/>
      <c r="B78" s="14"/>
      <c r="C78" s="31"/>
      <c r="D78" s="14"/>
      <c r="E78" s="14"/>
      <c r="F78" s="20"/>
      <c r="G78" s="14"/>
      <c r="H78" s="14"/>
      <c r="I78" s="14"/>
      <c r="J78" s="14"/>
      <c r="K78" s="14"/>
      <c r="L78" s="1"/>
    </row>
    <row r="79" spans="1:12" x14ac:dyDescent="0.25">
      <c r="A79" s="14"/>
      <c r="B79" s="14"/>
      <c r="C79" s="31"/>
      <c r="D79" s="34"/>
      <c r="E79" s="34"/>
      <c r="F79" s="34"/>
      <c r="G79" s="34"/>
      <c r="H79" s="34"/>
      <c r="I79" s="14"/>
      <c r="J79" s="14"/>
      <c r="K79" s="14"/>
      <c r="L79" s="1"/>
    </row>
    <row r="80" spans="1:12" x14ac:dyDescent="0.25">
      <c r="A80" s="14"/>
      <c r="B80" s="14"/>
      <c r="C80" s="31"/>
      <c r="D80" s="14"/>
      <c r="E80" s="14"/>
      <c r="F80" s="20"/>
      <c r="G80" s="14"/>
      <c r="H80" s="14"/>
      <c r="I80" s="14"/>
      <c r="J80" s="14"/>
      <c r="K80" s="14"/>
      <c r="L80" s="1"/>
    </row>
    <row r="81" spans="1:12" x14ac:dyDescent="0.25">
      <c r="A81" s="14"/>
      <c r="B81" s="14"/>
      <c r="C81" s="31"/>
      <c r="D81" s="14"/>
      <c r="E81" s="14"/>
      <c r="F81" s="20"/>
      <c r="G81" s="14"/>
      <c r="H81" s="14"/>
      <c r="I81" s="14"/>
      <c r="J81" s="14"/>
      <c r="K81" s="14"/>
      <c r="L81" s="1"/>
    </row>
    <row r="82" spans="1:12" x14ac:dyDescent="0.25">
      <c r="A82" s="14"/>
      <c r="B82" s="14"/>
      <c r="C82" s="31"/>
      <c r="D82" s="14"/>
      <c r="E82" s="14"/>
      <c r="F82" s="20"/>
      <c r="G82" s="14"/>
      <c r="H82" s="14"/>
      <c r="I82" s="14"/>
      <c r="J82" s="14"/>
      <c r="K82" s="14"/>
      <c r="L82" s="1"/>
    </row>
    <row r="83" spans="1:12" x14ac:dyDescent="0.25">
      <c r="A83" s="14"/>
      <c r="B83" s="14"/>
      <c r="C83" s="31"/>
      <c r="D83" s="14"/>
      <c r="E83" s="14"/>
      <c r="F83" s="20"/>
      <c r="G83" s="14"/>
      <c r="H83" s="14"/>
      <c r="I83" s="14"/>
      <c r="J83" s="14"/>
      <c r="K83" s="14"/>
      <c r="L83" s="1"/>
    </row>
    <row r="84" spans="1:12" x14ac:dyDescent="0.25">
      <c r="A84" s="14"/>
      <c r="B84" s="14"/>
      <c r="C84" s="31"/>
      <c r="D84" s="14"/>
      <c r="E84" s="14"/>
      <c r="F84" s="20"/>
      <c r="G84" s="14"/>
      <c r="H84" s="14"/>
      <c r="I84" s="14"/>
      <c r="J84" s="14"/>
      <c r="K84" s="14"/>
      <c r="L84" s="1"/>
    </row>
    <row r="85" spans="1:12" x14ac:dyDescent="0.25">
      <c r="A85" s="14"/>
      <c r="B85" s="14"/>
      <c r="C85" s="31"/>
      <c r="D85" s="14"/>
      <c r="E85" s="14"/>
      <c r="F85" s="20"/>
      <c r="G85" s="14"/>
      <c r="H85" s="14"/>
      <c r="I85" s="14"/>
      <c r="J85" s="26"/>
      <c r="K85" s="14"/>
      <c r="L85" s="1"/>
    </row>
    <row r="86" spans="1:12" x14ac:dyDescent="0.25">
      <c r="A86" s="14"/>
      <c r="B86" s="14"/>
      <c r="C86" s="31"/>
      <c r="D86" s="14"/>
      <c r="E86" s="14"/>
      <c r="F86" s="20"/>
      <c r="G86" s="14"/>
      <c r="H86" s="14"/>
      <c r="I86" s="19"/>
      <c r="J86" s="14"/>
      <c r="K86" s="14"/>
      <c r="L86" s="1"/>
    </row>
    <row r="87" spans="1:12" x14ac:dyDescent="0.25">
      <c r="A87" s="14"/>
      <c r="B87" s="14"/>
      <c r="C87" s="31"/>
      <c r="D87" s="14"/>
      <c r="E87" s="14"/>
      <c r="F87" s="20"/>
      <c r="G87" s="14"/>
      <c r="H87" s="14"/>
      <c r="I87" s="19"/>
      <c r="J87" s="26"/>
      <c r="K87" s="14"/>
      <c r="L87" s="1"/>
    </row>
    <row r="88" spans="1:12" x14ac:dyDescent="0.25">
      <c r="A88" s="14"/>
      <c r="B88" s="14"/>
      <c r="C88" s="31"/>
      <c r="D88" s="14"/>
      <c r="E88" s="14"/>
      <c r="F88" s="20"/>
      <c r="G88" s="14"/>
      <c r="H88" s="14"/>
      <c r="I88" s="19"/>
      <c r="J88" s="14"/>
      <c r="K88" s="14"/>
      <c r="L88" s="1"/>
    </row>
    <row r="89" spans="1:12" x14ac:dyDescent="0.25">
      <c r="A89" s="14"/>
      <c r="B89" s="14"/>
      <c r="C89" s="31"/>
      <c r="D89" s="14"/>
      <c r="E89" s="14"/>
      <c r="F89" s="20"/>
      <c r="G89" s="14"/>
      <c r="H89" s="14"/>
      <c r="I89" s="19"/>
      <c r="J89" s="26"/>
      <c r="K89" s="14"/>
      <c r="L89" s="1"/>
    </row>
    <row r="90" spans="1:12" x14ac:dyDescent="0.25">
      <c r="A90" s="14"/>
      <c r="B90" s="14"/>
      <c r="C90" s="31"/>
      <c r="D90" s="14"/>
      <c r="E90" s="14"/>
      <c r="F90" s="20"/>
      <c r="G90" s="14"/>
      <c r="H90" s="14"/>
      <c r="I90" s="19"/>
      <c r="J90" s="14"/>
      <c r="K90" s="14"/>
      <c r="L90" s="1"/>
    </row>
    <row r="91" spans="1:12" x14ac:dyDescent="0.25">
      <c r="A91" s="14"/>
      <c r="B91" s="14"/>
      <c r="C91" s="32"/>
      <c r="D91" s="14"/>
      <c r="E91" s="14"/>
      <c r="F91" s="20"/>
      <c r="G91" s="14"/>
      <c r="H91" s="14"/>
      <c r="I91" s="19"/>
      <c r="J91" s="26"/>
      <c r="K91" s="14"/>
      <c r="L91" s="1"/>
    </row>
    <row r="92" spans="1:12" x14ac:dyDescent="0.25">
      <c r="A92" s="14"/>
      <c r="B92" s="14"/>
      <c r="C92" s="31"/>
      <c r="D92" s="14"/>
      <c r="E92" s="14"/>
      <c r="F92" s="20"/>
      <c r="G92" s="14"/>
      <c r="H92" s="14"/>
      <c r="I92" s="19"/>
      <c r="J92" s="14"/>
      <c r="K92" s="14"/>
      <c r="L92" s="1"/>
    </row>
    <row r="93" spans="1:12" x14ac:dyDescent="0.25">
      <c r="A93" s="14"/>
      <c r="B93" s="14"/>
      <c r="C93" s="31"/>
      <c r="D93" s="14"/>
      <c r="E93" s="14"/>
      <c r="F93" s="20"/>
      <c r="G93" s="14"/>
      <c r="H93" s="14"/>
      <c r="I93" s="19"/>
      <c r="J93" s="26"/>
      <c r="K93" s="14"/>
      <c r="L93" s="1"/>
    </row>
    <row r="94" spans="1:12" x14ac:dyDescent="0.25">
      <c r="A94" s="14"/>
      <c r="B94" s="14"/>
      <c r="C94" s="31"/>
      <c r="D94" s="14"/>
      <c r="E94" s="14"/>
      <c r="F94" s="20"/>
      <c r="G94" s="14"/>
      <c r="H94" s="14"/>
      <c r="I94" s="19"/>
      <c r="J94" s="19"/>
      <c r="K94" s="14"/>
      <c r="L94" s="1"/>
    </row>
    <row r="95" spans="1:12" x14ac:dyDescent="0.25">
      <c r="A95" s="14"/>
      <c r="B95" s="14"/>
      <c r="C95" s="31"/>
      <c r="D95" s="34"/>
      <c r="E95" s="34"/>
      <c r="F95" s="34"/>
      <c r="G95" s="34"/>
      <c r="H95" s="34"/>
      <c r="I95" s="34"/>
      <c r="J95" s="14"/>
      <c r="K95" s="14"/>
      <c r="L95" s="1"/>
    </row>
    <row r="96" spans="1:12" x14ac:dyDescent="0.25">
      <c r="A96" s="14"/>
      <c r="B96" s="14"/>
      <c r="C96" s="32"/>
      <c r="D96" s="14"/>
      <c r="E96" s="14"/>
      <c r="F96" s="20"/>
      <c r="G96" s="14"/>
      <c r="H96" s="14"/>
      <c r="I96" s="19"/>
      <c r="J96" s="26"/>
      <c r="K96" s="14"/>
      <c r="L96" s="1"/>
    </row>
    <row r="97" spans="1:12" x14ac:dyDescent="0.25">
      <c r="A97" s="14"/>
      <c r="B97" s="14"/>
      <c r="C97" s="31"/>
      <c r="D97" s="14"/>
      <c r="E97" s="14"/>
      <c r="F97" s="20"/>
      <c r="G97" s="14"/>
      <c r="H97" s="14"/>
      <c r="I97" s="19"/>
      <c r="J97" s="14"/>
      <c r="K97" s="14"/>
      <c r="L97" s="1"/>
    </row>
    <row r="98" spans="1:12" x14ac:dyDescent="0.25">
      <c r="A98" s="14"/>
      <c r="B98" s="14"/>
      <c r="C98" s="32"/>
      <c r="D98" s="14"/>
      <c r="E98" s="14"/>
      <c r="F98" s="20"/>
      <c r="G98" s="14"/>
      <c r="H98" s="14"/>
      <c r="I98" s="19"/>
      <c r="J98" s="26"/>
      <c r="K98" s="14"/>
      <c r="L98" s="1"/>
    </row>
    <row r="99" spans="1:12" x14ac:dyDescent="0.25">
      <c r="A99" s="14"/>
      <c r="B99" s="14"/>
      <c r="C99" s="31"/>
      <c r="D99" s="14"/>
      <c r="E99" s="14"/>
      <c r="F99" s="20"/>
      <c r="G99" s="14"/>
      <c r="H99" s="14"/>
      <c r="I99" s="19"/>
      <c r="J99" s="14"/>
      <c r="K99" s="14"/>
      <c r="L99" s="1"/>
    </row>
    <row r="100" spans="1:12" x14ac:dyDescent="0.25">
      <c r="A100" s="14"/>
      <c r="B100" s="14"/>
      <c r="C100" s="32"/>
      <c r="D100" s="14"/>
      <c r="E100" s="14"/>
      <c r="F100" s="20"/>
      <c r="G100" s="14"/>
      <c r="H100" s="14"/>
      <c r="I100" s="19"/>
      <c r="J100" s="26"/>
      <c r="K100" s="14"/>
      <c r="L100" s="1"/>
    </row>
    <row r="101" spans="1:12" x14ac:dyDescent="0.25">
      <c r="A101" s="14"/>
      <c r="B101" s="14"/>
      <c r="C101" s="31"/>
      <c r="D101" s="14"/>
      <c r="E101" s="14"/>
      <c r="F101" s="20"/>
      <c r="G101" s="14"/>
      <c r="H101" s="14"/>
      <c r="I101" s="19"/>
      <c r="J101" s="14"/>
      <c r="K101" s="14"/>
      <c r="L101" s="1"/>
    </row>
    <row r="102" spans="1:12" x14ac:dyDescent="0.25">
      <c r="A102" s="14"/>
      <c r="B102" s="14"/>
      <c r="C102" s="32"/>
      <c r="D102" s="14"/>
      <c r="E102" s="14"/>
      <c r="F102" s="20"/>
      <c r="G102" s="14"/>
      <c r="H102" s="14"/>
      <c r="I102" s="19"/>
      <c r="J102" s="26"/>
      <c r="K102" s="14"/>
      <c r="L102" s="1"/>
    </row>
    <row r="103" spans="1:12" x14ac:dyDescent="0.25">
      <c r="A103" s="14"/>
      <c r="B103" s="14"/>
      <c r="C103" s="31"/>
      <c r="D103" s="14"/>
      <c r="E103" s="14"/>
      <c r="F103" s="20"/>
      <c r="G103" s="14"/>
      <c r="H103" s="14"/>
      <c r="I103" s="19"/>
      <c r="J103" s="19"/>
      <c r="K103" s="14"/>
      <c r="L103" s="1"/>
    </row>
    <row r="104" spans="1:12" x14ac:dyDescent="0.25">
      <c r="A104" s="14"/>
      <c r="B104" s="14"/>
      <c r="C104" s="31"/>
      <c r="D104" s="34"/>
      <c r="E104" s="34"/>
      <c r="F104" s="34"/>
      <c r="G104" s="34"/>
      <c r="H104" s="34"/>
      <c r="I104" s="19"/>
      <c r="J104" s="14"/>
      <c r="K104" s="14"/>
      <c r="L104" s="1"/>
    </row>
    <row r="105" spans="1:12" x14ac:dyDescent="0.25">
      <c r="A105" s="14"/>
      <c r="B105" s="14"/>
      <c r="C105" s="31"/>
      <c r="D105" s="14"/>
      <c r="E105" s="14"/>
      <c r="F105" s="20"/>
      <c r="G105" s="14"/>
      <c r="H105" s="14"/>
      <c r="I105" s="19"/>
      <c r="J105" s="14"/>
      <c r="K105" s="14"/>
      <c r="L105" s="1"/>
    </row>
    <row r="106" spans="1:12" x14ac:dyDescent="0.25">
      <c r="A106" s="14"/>
      <c r="B106" s="14"/>
      <c r="C106" s="31"/>
      <c r="D106" s="14"/>
      <c r="E106" s="14"/>
      <c r="F106" s="20"/>
      <c r="G106" s="14"/>
      <c r="H106" s="14"/>
      <c r="I106" s="19"/>
      <c r="J106" s="14"/>
      <c r="K106" s="14"/>
      <c r="L106" s="1"/>
    </row>
    <row r="107" spans="1:12" x14ac:dyDescent="0.25">
      <c r="A107" s="14"/>
      <c r="B107" s="14"/>
      <c r="C107" s="31"/>
      <c r="D107" s="14"/>
      <c r="E107" s="14"/>
      <c r="F107" s="20"/>
      <c r="G107" s="14"/>
      <c r="H107" s="14"/>
      <c r="I107" s="19"/>
      <c r="J107" s="26"/>
      <c r="K107" s="14"/>
      <c r="L107" s="1"/>
    </row>
    <row r="108" spans="1:12" x14ac:dyDescent="0.25">
      <c r="A108" s="14"/>
      <c r="B108" s="14"/>
      <c r="C108" s="31"/>
      <c r="D108" s="14"/>
      <c r="E108" s="14"/>
      <c r="F108" s="20"/>
      <c r="G108" s="14"/>
      <c r="H108" s="14"/>
      <c r="I108" s="19"/>
      <c r="J108" s="14"/>
      <c r="K108" s="14"/>
      <c r="L108" s="1"/>
    </row>
    <row r="109" spans="1:12" x14ac:dyDescent="0.25">
      <c r="A109" s="14"/>
      <c r="B109" s="14"/>
      <c r="C109" s="32"/>
      <c r="D109" s="14"/>
      <c r="E109" s="14"/>
      <c r="F109" s="20"/>
      <c r="G109" s="14"/>
      <c r="H109" s="14"/>
      <c r="I109" s="19"/>
      <c r="J109" s="26"/>
      <c r="K109" s="14"/>
      <c r="L109" s="1"/>
    </row>
    <row r="110" spans="1:12" x14ac:dyDescent="0.25">
      <c r="A110" s="14"/>
      <c r="B110" s="14"/>
      <c r="C110" s="31"/>
      <c r="D110" s="14"/>
      <c r="E110" s="14"/>
      <c r="F110" s="20"/>
      <c r="G110" s="14"/>
      <c r="H110" s="14"/>
      <c r="I110" s="19"/>
      <c r="J110" s="14"/>
      <c r="K110" s="14"/>
      <c r="L110" s="1"/>
    </row>
    <row r="111" spans="1:12" x14ac:dyDescent="0.25">
      <c r="A111" s="14"/>
      <c r="B111" s="14"/>
      <c r="C111" s="31"/>
      <c r="D111" s="14"/>
      <c r="E111" s="14"/>
      <c r="F111" s="20"/>
      <c r="G111" s="14"/>
      <c r="H111" s="14"/>
      <c r="I111" s="19"/>
      <c r="J111" s="26"/>
      <c r="K111" s="14"/>
      <c r="L111" s="1"/>
    </row>
    <row r="112" spans="1:12" x14ac:dyDescent="0.25">
      <c r="A112" s="14"/>
      <c r="B112" s="14"/>
      <c r="C112" s="31"/>
      <c r="D112" s="14"/>
      <c r="E112" s="14"/>
      <c r="F112" s="20"/>
      <c r="G112" s="14"/>
      <c r="H112" s="14"/>
      <c r="I112" s="19"/>
      <c r="J112" s="14"/>
      <c r="K112" s="14"/>
      <c r="L112" s="1"/>
    </row>
    <row r="113" spans="1:14" x14ac:dyDescent="0.25">
      <c r="A113" s="14"/>
      <c r="B113" s="14"/>
      <c r="C113" s="31"/>
      <c r="D113" s="14"/>
      <c r="E113" s="14"/>
      <c r="F113" s="20"/>
      <c r="G113" s="14"/>
      <c r="H113" s="14"/>
      <c r="I113" s="19"/>
      <c r="J113" s="26"/>
      <c r="K113" s="14"/>
      <c r="L113" s="1"/>
    </row>
    <row r="114" spans="1:14" x14ac:dyDescent="0.25">
      <c r="A114" s="14"/>
      <c r="B114" s="14"/>
      <c r="C114" s="31"/>
      <c r="D114" s="14"/>
      <c r="E114" s="14"/>
      <c r="F114" s="20"/>
      <c r="G114" s="14"/>
      <c r="H114" s="14"/>
      <c r="I114" s="19"/>
      <c r="J114" s="14"/>
      <c r="K114" s="14"/>
      <c r="L114" s="1"/>
    </row>
    <row r="115" spans="1:14" x14ac:dyDescent="0.25">
      <c r="A115" s="14"/>
      <c r="B115" s="14"/>
      <c r="C115" s="31"/>
      <c r="D115" s="14"/>
      <c r="E115" s="14"/>
      <c r="F115" s="20"/>
      <c r="G115" s="14"/>
      <c r="H115" s="14"/>
      <c r="I115" s="19"/>
      <c r="J115" s="26"/>
      <c r="K115" s="14"/>
      <c r="L115" s="1"/>
    </row>
    <row r="116" spans="1:14" x14ac:dyDescent="0.25">
      <c r="A116" s="14"/>
      <c r="B116" s="14"/>
      <c r="C116" s="31"/>
      <c r="D116" s="14"/>
      <c r="E116" s="14"/>
      <c r="F116" s="20"/>
      <c r="G116" s="14"/>
      <c r="H116" s="14"/>
      <c r="I116" s="19"/>
      <c r="J116" s="14"/>
      <c r="K116" s="14"/>
      <c r="L116" s="1"/>
    </row>
    <row r="117" spans="1:14" x14ac:dyDescent="0.25">
      <c r="A117" s="1"/>
      <c r="B117" s="14"/>
      <c r="C117" s="31"/>
      <c r="D117" s="14"/>
      <c r="E117" s="14"/>
      <c r="F117" s="20"/>
      <c r="G117" s="14"/>
      <c r="H117" s="14"/>
      <c r="I117" s="19"/>
      <c r="J117" s="1"/>
      <c r="K117" s="14"/>
      <c r="L117" s="1"/>
    </row>
    <row r="118" spans="1:14" x14ac:dyDescent="0.25">
      <c r="A118" s="1"/>
      <c r="B118" s="14"/>
      <c r="C118" s="31"/>
      <c r="D118" s="14"/>
      <c r="E118" s="14"/>
      <c r="F118" s="20"/>
      <c r="G118" s="14"/>
      <c r="H118" s="14"/>
      <c r="I118" s="19"/>
      <c r="J118" s="1"/>
      <c r="K118" s="14"/>
      <c r="L118" s="1"/>
    </row>
    <row r="119" spans="1:14" x14ac:dyDescent="0.25">
      <c r="A119" s="1"/>
      <c r="B119" s="14"/>
      <c r="C119" s="32"/>
      <c r="D119" s="14"/>
      <c r="E119" s="14"/>
      <c r="F119" s="20"/>
      <c r="G119" s="14"/>
      <c r="H119" s="14"/>
      <c r="I119" s="19"/>
      <c r="J119" s="18"/>
      <c r="K119" s="14"/>
      <c r="L119" s="1"/>
    </row>
    <row r="120" spans="1:14" x14ac:dyDescent="0.25">
      <c r="A120" s="1"/>
      <c r="B120" s="14"/>
      <c r="C120" s="31"/>
      <c r="D120" s="14"/>
      <c r="E120" s="14"/>
      <c r="F120" s="20"/>
      <c r="G120" s="14"/>
      <c r="H120" s="14"/>
      <c r="I120" s="19"/>
      <c r="J120" s="1"/>
      <c r="K120" s="14"/>
      <c r="L120" s="1"/>
    </row>
    <row r="121" spans="1:14" x14ac:dyDescent="0.25">
      <c r="A121" s="1"/>
      <c r="B121" s="14"/>
      <c r="C121" s="31"/>
      <c r="D121" s="14"/>
      <c r="E121" s="14"/>
      <c r="F121" s="20"/>
      <c r="G121" s="14"/>
      <c r="H121" s="14"/>
      <c r="I121" s="19"/>
      <c r="J121" s="1"/>
      <c r="K121" s="14"/>
      <c r="L121" s="1"/>
    </row>
    <row r="122" spans="1:14" x14ac:dyDescent="0.25">
      <c r="A122" s="1"/>
      <c r="B122" s="14"/>
      <c r="C122" s="31"/>
      <c r="D122" s="14"/>
      <c r="E122" s="14"/>
      <c r="F122" s="20"/>
      <c r="G122" s="14"/>
      <c r="H122" s="14"/>
      <c r="I122" s="19"/>
      <c r="J122" s="1"/>
      <c r="K122" s="14"/>
      <c r="L122" s="1"/>
      <c r="M122" s="1"/>
      <c r="N122" s="1"/>
    </row>
    <row r="123" spans="1:14" x14ac:dyDescent="0.25">
      <c r="A123" s="1"/>
      <c r="B123" s="14"/>
      <c r="C123" s="31"/>
      <c r="D123" s="14"/>
      <c r="E123" s="14"/>
      <c r="F123" s="20"/>
      <c r="G123" s="14"/>
      <c r="H123" s="14"/>
      <c r="I123" s="19"/>
      <c r="J123" s="1"/>
      <c r="K123" s="14"/>
      <c r="L123" s="1"/>
      <c r="M123" s="1"/>
      <c r="N123" s="1"/>
    </row>
    <row r="124" spans="1:14" x14ac:dyDescent="0.25">
      <c r="A124" s="1"/>
      <c r="B124" s="14"/>
      <c r="C124" s="31"/>
      <c r="D124" s="14"/>
      <c r="E124" s="14"/>
      <c r="F124" s="20"/>
      <c r="G124" s="14"/>
      <c r="H124" s="14"/>
      <c r="I124" s="19"/>
      <c r="J124" s="1"/>
      <c r="K124" s="14"/>
      <c r="L124" s="1"/>
      <c r="M124" s="1"/>
      <c r="N124" s="1"/>
    </row>
    <row r="125" spans="1:14" x14ac:dyDescent="0.25">
      <c r="A125" s="1"/>
      <c r="B125" s="14"/>
      <c r="C125" s="31"/>
      <c r="D125" s="14"/>
      <c r="E125" s="14"/>
      <c r="F125" s="20"/>
      <c r="G125" s="14"/>
      <c r="H125" s="14"/>
      <c r="I125" s="19"/>
      <c r="J125" s="18"/>
      <c r="K125" s="14"/>
      <c r="L125" s="1"/>
      <c r="M125" s="1"/>
      <c r="N125" s="1"/>
    </row>
    <row r="126" spans="1:14" x14ac:dyDescent="0.25">
      <c r="A126" s="1"/>
      <c r="B126" s="14"/>
      <c r="C126" s="31"/>
      <c r="D126" s="14"/>
      <c r="E126" s="14"/>
      <c r="F126" s="14"/>
      <c r="G126" s="14"/>
      <c r="H126" s="14"/>
      <c r="I126" s="17"/>
      <c r="J126" s="2"/>
      <c r="K126" s="1"/>
      <c r="L126" s="1"/>
      <c r="M126" s="1"/>
      <c r="N126" s="1"/>
    </row>
    <row r="127" spans="1:14" ht="15.75" x14ac:dyDescent="0.25">
      <c r="A127" s="1"/>
      <c r="B127" s="14"/>
      <c r="C127" s="33"/>
      <c r="D127" s="16"/>
      <c r="E127" s="16"/>
      <c r="F127" s="16"/>
      <c r="G127" s="16"/>
      <c r="H127" s="16"/>
      <c r="I127" s="12"/>
      <c r="J127" s="1"/>
      <c r="K127" s="1"/>
      <c r="L127" s="1"/>
      <c r="M127" s="1"/>
      <c r="N127" s="1"/>
    </row>
    <row r="128" spans="1:14" s="15" customFormat="1" ht="15.75" x14ac:dyDescent="0.25">
      <c r="A128" s="1"/>
      <c r="B128" s="14"/>
      <c r="C128" s="33"/>
      <c r="D128" s="13"/>
      <c r="E128" s="13"/>
      <c r="F128" s="13"/>
      <c r="G128" s="13"/>
      <c r="H128" s="13"/>
      <c r="I128" s="12"/>
      <c r="J128" s="1"/>
      <c r="K128" s="1"/>
      <c r="L128" s="1"/>
      <c r="M128" s="1"/>
      <c r="N128" s="1"/>
    </row>
    <row r="129" spans="1:14" s="15" customFormat="1" ht="15.75" x14ac:dyDescent="0.25">
      <c r="A129" s="1"/>
      <c r="B129" s="14"/>
      <c r="C129" s="13"/>
      <c r="D129" s="13"/>
      <c r="E129" s="13"/>
      <c r="F129" s="13"/>
      <c r="G129" s="13"/>
      <c r="H129" s="13"/>
      <c r="I129" s="12"/>
      <c r="J129" s="1"/>
      <c r="K129" s="1"/>
      <c r="L129" s="1"/>
      <c r="M129" s="1"/>
      <c r="N129" s="1"/>
    </row>
    <row r="130" spans="1:14" ht="18.75" x14ac:dyDescent="0.3">
      <c r="A130" s="1"/>
      <c r="B130" s="14"/>
      <c r="C130" s="13"/>
      <c r="D130" s="13"/>
      <c r="E130" s="13"/>
      <c r="F130" s="13"/>
      <c r="G130" s="13"/>
      <c r="H130" s="13"/>
      <c r="I130" s="12"/>
      <c r="J130" s="1"/>
      <c r="K130" s="11"/>
      <c r="L130" s="1"/>
      <c r="M130" s="1"/>
      <c r="N130" s="1"/>
    </row>
    <row r="131" spans="1:14" ht="21" x14ac:dyDescent="0.35">
      <c r="A131" s="1"/>
      <c r="B131" s="1"/>
      <c r="C131" s="8"/>
      <c r="D131" s="8"/>
      <c r="E131" s="8"/>
      <c r="F131" s="8"/>
      <c r="G131" s="8"/>
      <c r="H131" s="7"/>
      <c r="I131" s="6"/>
      <c r="J131" s="1"/>
      <c r="K131" s="10"/>
      <c r="L131" s="1"/>
      <c r="M131" s="1"/>
      <c r="N131" s="1"/>
    </row>
    <row r="132" spans="1:14" x14ac:dyDescent="0.25">
      <c r="A132" s="1"/>
      <c r="B132" s="1"/>
      <c r="C132" s="8"/>
      <c r="D132" s="8"/>
      <c r="E132" s="8"/>
      <c r="F132" s="8"/>
      <c r="G132" s="8"/>
      <c r="H132" s="7"/>
      <c r="I132" s="6"/>
      <c r="J132" s="1"/>
      <c r="K132" s="1"/>
      <c r="L132" s="1"/>
      <c r="M132" s="1"/>
      <c r="N132" s="1"/>
    </row>
    <row r="133" spans="1:14" ht="33.75" customHeight="1" x14ac:dyDescent="0.25">
      <c r="A133" s="1"/>
      <c r="B133" s="1"/>
      <c r="C133" s="9"/>
      <c r="D133" s="8"/>
      <c r="E133" s="8"/>
      <c r="F133" s="8"/>
      <c r="G133" s="8"/>
      <c r="H133" s="7"/>
      <c r="I133" s="6"/>
      <c r="J133" s="1"/>
      <c r="K133" s="1"/>
      <c r="L133" s="1"/>
      <c r="M133" s="1"/>
      <c r="N133" s="1"/>
    </row>
    <row r="134" spans="1:14" x14ac:dyDescent="0.25">
      <c r="A134" s="1"/>
      <c r="B134" s="1"/>
      <c r="C134" s="9"/>
      <c r="D134" s="8"/>
      <c r="E134" s="8"/>
      <c r="F134" s="8"/>
      <c r="G134" s="8"/>
      <c r="H134" s="7"/>
      <c r="I134" s="6"/>
      <c r="J134" s="1"/>
      <c r="K134" s="1"/>
      <c r="L134" s="1"/>
      <c r="M134" s="1"/>
      <c r="N134" s="1"/>
    </row>
    <row r="135" spans="1:14" ht="18.75" x14ac:dyDescent="0.3">
      <c r="A135" s="1"/>
      <c r="B135" s="1"/>
      <c r="C135" s="5"/>
      <c r="D135" s="5"/>
      <c r="E135" s="5"/>
      <c r="F135" s="5"/>
      <c r="G135" s="5"/>
      <c r="H135" s="4"/>
      <c r="I135" s="3"/>
      <c r="J135" s="2"/>
      <c r="K135" s="1"/>
      <c r="L135" s="1"/>
      <c r="M135" s="1"/>
      <c r="N135" s="1"/>
    </row>
    <row r="136" spans="1:14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</row>
    <row r="137" spans="1:14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</row>
    <row r="138" spans="1:14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</row>
  </sheetData>
  <mergeCells count="11">
    <mergeCell ref="B1:K1"/>
    <mergeCell ref="B2:D2"/>
    <mergeCell ref="H4:I4"/>
    <mergeCell ref="H5:I5"/>
    <mergeCell ref="B4:C4"/>
    <mergeCell ref="B5:C5"/>
    <mergeCell ref="J6:K6"/>
    <mergeCell ref="H6:I6"/>
    <mergeCell ref="J4:K4"/>
    <mergeCell ref="J5:K5"/>
    <mergeCell ref="B3:K3"/>
  </mergeCells>
  <pageMargins left="0.70866141732283472" right="0.70866141732283472" top="0.74803149606299213" bottom="0.74803149606299213" header="0.31496062992125984" footer="0.31496062992125984"/>
  <pageSetup paperSize="8" orientation="portrait" horizontalDpi="360" verticalDpi="36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9"/>
  <sheetViews>
    <sheetView topLeftCell="A11" zoomScale="120" zoomScaleNormal="120" workbookViewId="0">
      <selection activeCell="C25" sqref="C25"/>
    </sheetView>
  </sheetViews>
  <sheetFormatPr defaultRowHeight="15" x14ac:dyDescent="0.25"/>
  <cols>
    <col min="1" max="1" width="9.140625" customWidth="1"/>
    <col min="2" max="2" width="4.28515625" customWidth="1"/>
    <col min="3" max="3" width="42.5703125" bestFit="1" customWidth="1"/>
    <col min="4" max="5" width="4.28515625" bestFit="1" customWidth="1"/>
    <col min="6" max="6" width="5.28515625" bestFit="1" customWidth="1"/>
    <col min="7" max="7" width="7" bestFit="1" customWidth="1"/>
    <col min="8" max="8" width="6" bestFit="1" customWidth="1"/>
    <col min="9" max="9" width="11.28515625" bestFit="1" customWidth="1"/>
    <col min="10" max="10" width="14" bestFit="1" customWidth="1"/>
    <col min="11" max="11" width="23.85546875" bestFit="1" customWidth="1"/>
  </cols>
  <sheetData>
    <row r="1" spans="1:12" ht="21.75" thickBot="1" x14ac:dyDescent="0.4">
      <c r="B1" s="172" t="s">
        <v>9</v>
      </c>
      <c r="C1" s="173"/>
      <c r="D1" s="173"/>
      <c r="E1" s="173"/>
      <c r="F1" s="173"/>
      <c r="G1" s="173"/>
      <c r="H1" s="173"/>
      <c r="I1" s="174"/>
    </row>
    <row r="2" spans="1:12" ht="59.25" customHeight="1" thickBot="1" x14ac:dyDescent="0.3">
      <c r="B2" s="191" t="s">
        <v>8</v>
      </c>
      <c r="C2" s="192"/>
      <c r="D2" s="192"/>
      <c r="E2" s="128"/>
      <c r="F2" s="128"/>
      <c r="G2" s="128"/>
      <c r="H2" s="128"/>
      <c r="I2" s="127"/>
    </row>
    <row r="3" spans="1:12" ht="19.5" thickBot="1" x14ac:dyDescent="0.35">
      <c r="B3" s="193" t="s">
        <v>131</v>
      </c>
      <c r="C3" s="194"/>
      <c r="D3" s="194"/>
      <c r="E3" s="194"/>
      <c r="F3" s="194"/>
      <c r="G3" s="194"/>
      <c r="H3" s="195"/>
      <c r="I3" s="196"/>
      <c r="J3" s="124"/>
      <c r="K3" s="1"/>
    </row>
    <row r="4" spans="1:12" ht="15.75" thickBot="1" x14ac:dyDescent="0.3">
      <c r="B4" s="201" t="s">
        <v>110</v>
      </c>
      <c r="C4" s="202"/>
      <c r="D4" s="126"/>
      <c r="E4" s="126"/>
      <c r="F4" s="126"/>
      <c r="G4" s="126"/>
      <c r="H4" s="197" t="s">
        <v>38</v>
      </c>
      <c r="I4" s="198"/>
      <c r="J4" s="1"/>
      <c r="K4" s="1"/>
    </row>
    <row r="5" spans="1:12" ht="29.25" customHeight="1" thickBot="1" x14ac:dyDescent="0.3">
      <c r="B5" s="186" t="s">
        <v>109</v>
      </c>
      <c r="C5" s="187"/>
      <c r="D5" s="126"/>
      <c r="E5" s="126"/>
      <c r="F5" s="126"/>
      <c r="G5" s="126"/>
      <c r="H5" s="199" t="s">
        <v>108</v>
      </c>
      <c r="I5" s="200"/>
      <c r="J5" s="1"/>
      <c r="K5" s="1"/>
    </row>
    <row r="6" spans="1:12" s="25" customFormat="1" ht="30.75" customHeight="1" thickBot="1" x14ac:dyDescent="0.3">
      <c r="B6" s="30" t="s">
        <v>6</v>
      </c>
      <c r="C6" s="29" t="s">
        <v>5</v>
      </c>
      <c r="D6" s="28" t="s">
        <v>107</v>
      </c>
      <c r="E6" s="28" t="s">
        <v>106</v>
      </c>
      <c r="F6" s="28" t="s">
        <v>105</v>
      </c>
      <c r="G6" s="27" t="s">
        <v>104</v>
      </c>
      <c r="H6" s="27" t="s">
        <v>1</v>
      </c>
      <c r="I6" s="125" t="s">
        <v>0</v>
      </c>
      <c r="J6" s="124"/>
      <c r="K6" s="14"/>
    </row>
    <row r="7" spans="1:12" x14ac:dyDescent="0.25">
      <c r="A7" s="113"/>
      <c r="B7" s="155" t="s">
        <v>103</v>
      </c>
      <c r="C7" s="156" t="s">
        <v>130</v>
      </c>
      <c r="D7" s="157"/>
      <c r="E7" s="157"/>
      <c r="F7" s="157"/>
      <c r="G7" s="157"/>
      <c r="H7" s="157"/>
      <c r="I7" s="158"/>
      <c r="J7" s="14"/>
      <c r="K7" s="14"/>
      <c r="L7" s="25"/>
    </row>
    <row r="8" spans="1:12" x14ac:dyDescent="0.25">
      <c r="A8" s="113"/>
      <c r="B8" s="121">
        <v>1</v>
      </c>
      <c r="C8" s="120" t="s">
        <v>102</v>
      </c>
      <c r="D8" s="120"/>
      <c r="E8" s="120"/>
      <c r="F8" s="120"/>
      <c r="G8" s="120">
        <v>590</v>
      </c>
      <c r="H8" s="120">
        <v>34</v>
      </c>
      <c r="I8" s="119">
        <f t="shared" ref="I8:I16" si="0">G8*H8</f>
        <v>20060</v>
      </c>
      <c r="J8" s="14"/>
      <c r="K8" s="14"/>
      <c r="L8" s="25"/>
    </row>
    <row r="9" spans="1:12" x14ac:dyDescent="0.25">
      <c r="A9" s="113"/>
      <c r="B9" s="121">
        <v>2</v>
      </c>
      <c r="C9" s="120" t="s">
        <v>101</v>
      </c>
      <c r="D9" s="120"/>
      <c r="E9" s="120"/>
      <c r="F9" s="120"/>
      <c r="G9" s="120">
        <v>2600</v>
      </c>
      <c r="H9" s="120">
        <v>3</v>
      </c>
      <c r="I9" s="119">
        <f t="shared" si="0"/>
        <v>7800</v>
      </c>
      <c r="J9" s="14"/>
      <c r="K9" s="14"/>
      <c r="L9" s="25"/>
    </row>
    <row r="10" spans="1:12" x14ac:dyDescent="0.25">
      <c r="A10" s="113"/>
      <c r="B10" s="121">
        <v>3</v>
      </c>
      <c r="C10" s="120" t="s">
        <v>100</v>
      </c>
      <c r="D10" s="120"/>
      <c r="E10" s="120"/>
      <c r="F10" s="120"/>
      <c r="G10" s="120">
        <v>750</v>
      </c>
      <c r="H10" s="120">
        <v>3</v>
      </c>
      <c r="I10" s="119">
        <f t="shared" si="0"/>
        <v>2250</v>
      </c>
      <c r="J10" s="14"/>
      <c r="K10" s="14"/>
      <c r="L10" s="25"/>
    </row>
    <row r="11" spans="1:12" x14ac:dyDescent="0.25">
      <c r="A11" s="113"/>
      <c r="B11" s="121">
        <v>4</v>
      </c>
      <c r="C11" s="120" t="s">
        <v>99</v>
      </c>
      <c r="D11" s="120"/>
      <c r="E11" s="120"/>
      <c r="F11" s="120"/>
      <c r="G11" s="120">
        <v>300</v>
      </c>
      <c r="H11" s="120">
        <v>5</v>
      </c>
      <c r="I11" s="119">
        <f t="shared" si="0"/>
        <v>1500</v>
      </c>
      <c r="J11" s="14"/>
      <c r="K11" s="14"/>
      <c r="L11" s="25"/>
    </row>
    <row r="12" spans="1:12" x14ac:dyDescent="0.25">
      <c r="A12" s="113"/>
      <c r="B12" s="121">
        <v>5</v>
      </c>
      <c r="C12" s="120" t="s">
        <v>98</v>
      </c>
      <c r="D12" s="120"/>
      <c r="E12" s="120"/>
      <c r="F12" s="120"/>
      <c r="G12" s="120">
        <v>800</v>
      </c>
      <c r="H12" s="120">
        <v>6</v>
      </c>
      <c r="I12" s="119">
        <f t="shared" si="0"/>
        <v>4800</v>
      </c>
      <c r="J12" s="14"/>
      <c r="K12" s="14"/>
      <c r="L12" s="25"/>
    </row>
    <row r="13" spans="1:12" x14ac:dyDescent="0.25">
      <c r="A13" s="113"/>
      <c r="B13" s="121">
        <v>6</v>
      </c>
      <c r="C13" s="120" t="s">
        <v>97</v>
      </c>
      <c r="D13" s="120"/>
      <c r="E13" s="120"/>
      <c r="F13" s="120"/>
      <c r="G13" s="120">
        <v>90</v>
      </c>
      <c r="H13" s="120">
        <v>34</v>
      </c>
      <c r="I13" s="119">
        <f t="shared" si="0"/>
        <v>3060</v>
      </c>
      <c r="J13" s="14"/>
      <c r="K13" s="14"/>
      <c r="L13" s="25"/>
    </row>
    <row r="14" spans="1:12" x14ac:dyDescent="0.25">
      <c r="A14" s="113"/>
      <c r="B14" s="121">
        <v>7</v>
      </c>
      <c r="C14" s="120" t="s">
        <v>96</v>
      </c>
      <c r="D14" s="120"/>
      <c r="E14" s="120"/>
      <c r="F14" s="120"/>
      <c r="G14" s="120">
        <v>650</v>
      </c>
      <c r="H14" s="120"/>
      <c r="I14" s="119">
        <f t="shared" si="0"/>
        <v>0</v>
      </c>
      <c r="J14" s="14"/>
      <c r="K14" s="14"/>
      <c r="L14" s="25"/>
    </row>
    <row r="15" spans="1:12" x14ac:dyDescent="0.25">
      <c r="A15" s="113"/>
      <c r="B15" s="121">
        <v>8</v>
      </c>
      <c r="C15" s="120" t="s">
        <v>95</v>
      </c>
      <c r="D15" s="120"/>
      <c r="E15" s="120"/>
      <c r="F15" s="120"/>
      <c r="G15" s="120">
        <v>575</v>
      </c>
      <c r="H15" s="120"/>
      <c r="I15" s="119">
        <f t="shared" si="0"/>
        <v>0</v>
      </c>
      <c r="J15" s="14"/>
      <c r="K15" s="14"/>
      <c r="L15" s="25"/>
    </row>
    <row r="16" spans="1:12" x14ac:dyDescent="0.25">
      <c r="A16" s="113"/>
      <c r="B16" s="121">
        <v>9</v>
      </c>
      <c r="C16" s="120" t="s">
        <v>94</v>
      </c>
      <c r="D16" s="120"/>
      <c r="E16" s="120"/>
      <c r="F16" s="120"/>
      <c r="G16" s="120">
        <v>210</v>
      </c>
      <c r="H16" s="120"/>
      <c r="I16" s="119">
        <f t="shared" si="0"/>
        <v>0</v>
      </c>
      <c r="J16" s="14"/>
      <c r="K16" s="14"/>
      <c r="L16" s="25"/>
    </row>
    <row r="17" spans="1:12" x14ac:dyDescent="0.25">
      <c r="A17" s="113"/>
      <c r="B17" s="121">
        <v>10</v>
      </c>
      <c r="C17" s="120" t="s">
        <v>93</v>
      </c>
      <c r="D17" s="120"/>
      <c r="E17" s="120"/>
      <c r="F17" s="120">
        <v>0</v>
      </c>
      <c r="G17" s="120">
        <v>70</v>
      </c>
      <c r="H17" s="120"/>
      <c r="I17" s="119">
        <f>G17*F17</f>
        <v>0</v>
      </c>
      <c r="J17" s="14"/>
      <c r="K17" s="14"/>
      <c r="L17" s="25"/>
    </row>
    <row r="18" spans="1:12" x14ac:dyDescent="0.25">
      <c r="A18" s="113"/>
      <c r="B18" s="121">
        <v>11</v>
      </c>
      <c r="C18" s="120" t="s">
        <v>92</v>
      </c>
      <c r="D18" s="120"/>
      <c r="E18" s="120"/>
      <c r="F18" s="120"/>
      <c r="G18" s="120">
        <v>60</v>
      </c>
      <c r="H18" s="120"/>
      <c r="I18" s="119">
        <f>H18*G18</f>
        <v>0</v>
      </c>
      <c r="J18" s="14"/>
      <c r="K18" s="14"/>
      <c r="L18" s="25"/>
    </row>
    <row r="19" spans="1:12" x14ac:dyDescent="0.25">
      <c r="A19" s="113"/>
      <c r="B19" s="121">
        <v>12</v>
      </c>
      <c r="C19" s="120" t="s">
        <v>91</v>
      </c>
      <c r="D19" s="120"/>
      <c r="E19" s="120"/>
      <c r="F19" s="120"/>
      <c r="G19" s="120">
        <v>110</v>
      </c>
      <c r="H19" s="122">
        <v>72.25</v>
      </c>
      <c r="I19" s="119">
        <f>H19*G19</f>
        <v>7947.5</v>
      </c>
      <c r="J19" s="14"/>
      <c r="K19" s="14"/>
      <c r="L19" s="25"/>
    </row>
    <row r="20" spans="1:12" x14ac:dyDescent="0.25">
      <c r="A20" s="113"/>
      <c r="B20" s="121">
        <v>13</v>
      </c>
      <c r="C20" s="120" t="s">
        <v>90</v>
      </c>
      <c r="D20" s="120"/>
      <c r="E20" s="120"/>
      <c r="F20" s="120"/>
      <c r="G20" s="120">
        <v>160</v>
      </c>
      <c r="H20" s="120">
        <v>4</v>
      </c>
      <c r="I20" s="119">
        <f>G20*H20</f>
        <v>640</v>
      </c>
      <c r="J20" s="14"/>
      <c r="K20" s="14"/>
      <c r="L20" s="25"/>
    </row>
    <row r="21" spans="1:12" ht="15.75" thickBot="1" x14ac:dyDescent="0.3">
      <c r="A21" s="113"/>
      <c r="B21" s="118">
        <v>14</v>
      </c>
      <c r="C21" s="117" t="s">
        <v>129</v>
      </c>
      <c r="D21" s="117"/>
      <c r="E21" s="117"/>
      <c r="F21" s="117"/>
      <c r="G21" s="117"/>
      <c r="H21" s="117"/>
      <c r="I21" s="116">
        <v>160</v>
      </c>
      <c r="J21" s="14"/>
      <c r="K21" s="14"/>
      <c r="L21" s="25"/>
    </row>
    <row r="22" spans="1:12" ht="15.75" thickBot="1" x14ac:dyDescent="0.3">
      <c r="A22" s="113"/>
      <c r="B22" s="115"/>
      <c r="C22" s="188" t="s">
        <v>89</v>
      </c>
      <c r="D22" s="189"/>
      <c r="E22" s="189"/>
      <c r="F22" s="189"/>
      <c r="G22" s="189"/>
      <c r="H22" s="190"/>
      <c r="I22" s="114">
        <f>SUM(I8:I21)</f>
        <v>48217.5</v>
      </c>
      <c r="J22" s="14"/>
      <c r="K22" s="14"/>
      <c r="L22" s="25"/>
    </row>
    <row r="23" spans="1:12" s="23" customFormat="1" ht="15.75" thickBot="1" x14ac:dyDescent="0.3">
      <c r="A23" s="113"/>
      <c r="B23" s="159"/>
      <c r="C23" s="160"/>
      <c r="D23" s="160"/>
      <c r="E23" s="160"/>
      <c r="F23" s="160"/>
      <c r="G23" s="160"/>
      <c r="H23" s="160"/>
      <c r="I23" s="161"/>
      <c r="J23" s="14"/>
      <c r="K23" s="24"/>
    </row>
    <row r="24" spans="1:12" x14ac:dyDescent="0.25">
      <c r="A24" s="113"/>
      <c r="B24" s="25"/>
      <c r="C24" s="113"/>
      <c r="D24" s="113"/>
      <c r="E24" s="113"/>
      <c r="F24" s="113"/>
      <c r="G24" s="113"/>
      <c r="H24" s="113"/>
      <c r="I24" s="113"/>
      <c r="J24" s="14"/>
      <c r="K24" s="14"/>
      <c r="L24" s="25"/>
    </row>
    <row r="25" spans="1:12" x14ac:dyDescent="0.25">
      <c r="A25" s="113"/>
      <c r="B25" s="25"/>
      <c r="C25" s="113"/>
      <c r="D25" s="113"/>
      <c r="E25" s="113"/>
      <c r="F25" s="113"/>
      <c r="G25" s="113"/>
      <c r="H25" s="113"/>
      <c r="I25" s="113"/>
      <c r="J25" s="14"/>
      <c r="K25" s="14"/>
      <c r="L25" s="25"/>
    </row>
    <row r="26" spans="1:12" ht="15.75" customHeight="1" x14ac:dyDescent="0.25">
      <c r="A26" s="113"/>
      <c r="B26" s="25"/>
      <c r="C26" s="113"/>
      <c r="D26" s="113"/>
      <c r="E26" s="113"/>
      <c r="F26" s="113"/>
      <c r="G26" s="113"/>
      <c r="H26" s="113"/>
      <c r="I26" s="113"/>
      <c r="J26" s="14"/>
      <c r="K26" s="14"/>
      <c r="L26" s="25"/>
    </row>
    <row r="27" spans="1:12" s="23" customFormat="1" ht="15.75" customHeight="1" x14ac:dyDescent="0.25">
      <c r="A27" s="113"/>
      <c r="B27" s="25"/>
      <c r="C27" s="113"/>
      <c r="D27" s="113"/>
      <c r="E27" s="113"/>
      <c r="F27" s="113"/>
      <c r="G27" s="113"/>
      <c r="H27" s="113"/>
      <c r="I27" s="113"/>
      <c r="J27" s="14"/>
      <c r="K27" s="24"/>
    </row>
    <row r="28" spans="1:12" s="21" customFormat="1" ht="15.75" x14ac:dyDescent="0.25">
      <c r="A28" s="113"/>
      <c r="B28" s="25"/>
      <c r="C28" s="113"/>
      <c r="D28" s="113"/>
      <c r="E28" s="113"/>
      <c r="F28" s="113"/>
      <c r="G28" s="113"/>
      <c r="H28" s="113"/>
      <c r="I28" s="113"/>
      <c r="J28" s="14"/>
      <c r="K28" s="22"/>
    </row>
    <row r="29" spans="1:12" ht="15.75" customHeight="1" x14ac:dyDescent="0.25">
      <c r="A29" s="113"/>
      <c r="B29" s="113"/>
      <c r="C29" s="113"/>
      <c r="D29" s="113"/>
      <c r="E29" s="113"/>
      <c r="F29" s="113"/>
      <c r="G29" s="113"/>
      <c r="H29" s="113"/>
      <c r="I29" s="113"/>
      <c r="J29" s="14"/>
      <c r="K29" s="1"/>
    </row>
    <row r="30" spans="1:12" ht="15.75" customHeight="1" x14ac:dyDescent="0.25">
      <c r="A30" s="113"/>
      <c r="B30" s="113"/>
      <c r="C30" s="113"/>
      <c r="D30" s="113"/>
      <c r="E30" s="113"/>
      <c r="F30" s="113"/>
      <c r="G30" s="113"/>
      <c r="H30" s="113"/>
      <c r="I30" s="113"/>
      <c r="J30" s="14"/>
      <c r="K30" s="1"/>
    </row>
    <row r="31" spans="1:12" ht="15.75" customHeight="1" x14ac:dyDescent="0.25">
      <c r="A31" s="113"/>
      <c r="B31" s="113"/>
      <c r="C31" s="113"/>
      <c r="D31" s="113"/>
      <c r="E31" s="113"/>
      <c r="F31" s="113"/>
      <c r="G31" s="113"/>
      <c r="H31" s="113"/>
      <c r="I31" s="113"/>
      <c r="J31" s="14"/>
      <c r="K31" s="1"/>
    </row>
    <row r="32" spans="1:12" ht="15.75" customHeight="1" x14ac:dyDescent="0.25">
      <c r="A32" s="113"/>
      <c r="B32" s="113"/>
      <c r="C32" s="113"/>
      <c r="D32" s="113"/>
      <c r="E32" s="113"/>
      <c r="F32" s="113"/>
      <c r="G32" s="113"/>
      <c r="H32" s="113"/>
      <c r="I32" s="113"/>
      <c r="J32" s="14"/>
      <c r="K32" s="1"/>
    </row>
    <row r="33" spans="1:11" ht="15.75" customHeight="1" x14ac:dyDescent="0.25">
      <c r="A33" s="113"/>
      <c r="B33" s="113"/>
      <c r="C33" s="113"/>
      <c r="D33" s="113"/>
      <c r="E33" s="113"/>
      <c r="F33" s="113"/>
      <c r="G33" s="113"/>
      <c r="H33" s="113"/>
      <c r="I33" s="113"/>
      <c r="J33" s="14"/>
      <c r="K33" s="1"/>
    </row>
    <row r="34" spans="1:11" ht="15.75" customHeight="1" x14ac:dyDescent="0.25">
      <c r="A34" s="113"/>
      <c r="B34" s="113"/>
      <c r="C34" s="113"/>
      <c r="D34" s="113"/>
      <c r="E34" s="113"/>
      <c r="F34" s="113"/>
      <c r="G34" s="113"/>
      <c r="H34" s="113"/>
      <c r="I34" s="113"/>
      <c r="J34" s="14"/>
      <c r="K34" s="1"/>
    </row>
    <row r="35" spans="1:11" ht="15.75" customHeight="1" x14ac:dyDescent="0.25">
      <c r="A35" s="113"/>
      <c r="B35" s="113"/>
      <c r="C35" s="113"/>
      <c r="D35" s="113"/>
      <c r="E35" s="113"/>
      <c r="F35" s="113"/>
      <c r="G35" s="113"/>
      <c r="H35" s="113"/>
      <c r="I35" s="113"/>
      <c r="J35" s="14"/>
      <c r="K35" s="1"/>
    </row>
    <row r="36" spans="1:11" ht="15.75" customHeight="1" x14ac:dyDescent="0.25">
      <c r="A36" s="113"/>
      <c r="B36" s="113"/>
      <c r="C36" s="113"/>
      <c r="D36" s="113"/>
      <c r="E36" s="113"/>
      <c r="F36" s="113"/>
      <c r="G36" s="113"/>
      <c r="H36" s="113"/>
      <c r="I36" s="113"/>
      <c r="J36" s="14"/>
      <c r="K36" s="1"/>
    </row>
    <row r="37" spans="1:11" ht="15.75" customHeight="1" x14ac:dyDescent="0.25">
      <c r="A37" s="113"/>
      <c r="B37" s="113"/>
      <c r="C37" s="113"/>
      <c r="D37" s="113"/>
      <c r="E37" s="113"/>
      <c r="F37" s="113"/>
      <c r="G37" s="113"/>
      <c r="H37" s="113"/>
      <c r="I37" s="113"/>
      <c r="J37" s="14"/>
      <c r="K37" s="1"/>
    </row>
    <row r="38" spans="1:11" ht="15.75" customHeight="1" x14ac:dyDescent="0.25">
      <c r="A38" s="113"/>
      <c r="B38" s="113"/>
      <c r="C38" s="113"/>
      <c r="D38" s="113"/>
      <c r="E38" s="113"/>
      <c r="F38" s="113"/>
      <c r="G38" s="113"/>
      <c r="H38" s="113"/>
      <c r="I38" s="113"/>
      <c r="J38" s="14"/>
      <c r="K38" s="1"/>
    </row>
    <row r="39" spans="1:11" ht="15.75" customHeight="1" x14ac:dyDescent="0.25">
      <c r="A39" s="113"/>
      <c r="B39" s="113"/>
      <c r="C39" s="113"/>
      <c r="D39" s="113"/>
      <c r="E39" s="113"/>
      <c r="F39" s="113"/>
      <c r="G39" s="113"/>
      <c r="H39" s="113"/>
      <c r="I39" s="113"/>
      <c r="J39" s="14"/>
      <c r="K39" s="1"/>
    </row>
    <row r="40" spans="1:11" x14ac:dyDescent="0.25">
      <c r="A40" s="113"/>
      <c r="B40" s="113"/>
      <c r="C40" s="113"/>
      <c r="D40" s="113"/>
      <c r="E40" s="113"/>
      <c r="F40" s="113"/>
      <c r="G40" s="113"/>
      <c r="H40" s="113"/>
      <c r="I40" s="113"/>
      <c r="J40" s="14"/>
      <c r="K40" s="1"/>
    </row>
    <row r="41" spans="1:11" x14ac:dyDescent="0.25">
      <c r="A41" s="113"/>
      <c r="B41" s="113"/>
      <c r="C41" s="113"/>
      <c r="D41" s="113"/>
      <c r="E41" s="113"/>
      <c r="F41" s="113"/>
      <c r="G41" s="113"/>
      <c r="H41" s="113"/>
      <c r="I41" s="113"/>
      <c r="J41" s="14"/>
      <c r="K41" s="1"/>
    </row>
    <row r="42" spans="1:11" x14ac:dyDescent="0.25">
      <c r="A42" s="113"/>
      <c r="B42" s="113"/>
      <c r="C42" s="113"/>
      <c r="D42" s="113"/>
      <c r="E42" s="113"/>
      <c r="F42" s="113"/>
      <c r="G42" s="113"/>
      <c r="H42" s="113"/>
      <c r="I42" s="113"/>
      <c r="J42" s="14"/>
      <c r="K42" s="1"/>
    </row>
    <row r="43" spans="1:11" x14ac:dyDescent="0.25">
      <c r="A43" s="113"/>
      <c r="B43" s="113"/>
      <c r="C43" s="113"/>
      <c r="D43" s="113"/>
      <c r="E43" s="113"/>
      <c r="F43" s="113"/>
      <c r="G43" s="113"/>
      <c r="H43" s="113"/>
      <c r="I43" s="113"/>
      <c r="J43" s="14"/>
      <c r="K43" s="1"/>
    </row>
    <row r="44" spans="1:11" x14ac:dyDescent="0.25">
      <c r="A44" s="113"/>
      <c r="B44" s="113"/>
      <c r="C44" s="113"/>
      <c r="D44" s="113"/>
      <c r="E44" s="113"/>
      <c r="F44" s="113"/>
      <c r="G44" s="113"/>
      <c r="H44" s="113"/>
      <c r="I44" s="113"/>
      <c r="J44" s="14"/>
      <c r="K44" s="1"/>
    </row>
    <row r="45" spans="1:11" x14ac:dyDescent="0.25">
      <c r="A45" s="113"/>
      <c r="B45" s="113"/>
      <c r="C45" s="113"/>
      <c r="D45" s="113"/>
      <c r="E45" s="113"/>
      <c r="F45" s="113"/>
      <c r="G45" s="113"/>
      <c r="H45" s="113"/>
      <c r="I45" s="113"/>
      <c r="J45" s="14"/>
      <c r="K45" s="1"/>
    </row>
    <row r="46" spans="1:11" x14ac:dyDescent="0.25">
      <c r="A46" s="113"/>
      <c r="B46" s="113"/>
      <c r="C46" s="113"/>
      <c r="D46" s="113"/>
      <c r="E46" s="113"/>
      <c r="F46" s="113"/>
      <c r="G46" s="113"/>
      <c r="H46" s="113"/>
      <c r="I46" s="113"/>
      <c r="J46" s="14"/>
      <c r="K46" s="1"/>
    </row>
    <row r="47" spans="1:11" x14ac:dyDescent="0.25">
      <c r="A47" s="113"/>
      <c r="B47" s="113"/>
      <c r="C47" s="113"/>
      <c r="D47" s="113"/>
      <c r="E47" s="113"/>
      <c r="F47" s="113"/>
      <c r="G47" s="113"/>
      <c r="H47" s="113"/>
      <c r="I47" s="113"/>
      <c r="J47" s="14"/>
      <c r="K47" s="1"/>
    </row>
    <row r="48" spans="1:11" x14ac:dyDescent="0.25">
      <c r="A48" s="113"/>
      <c r="B48" s="113"/>
      <c r="C48" s="113"/>
      <c r="D48" s="113"/>
      <c r="E48" s="113"/>
      <c r="F48" s="113"/>
      <c r="G48" s="113"/>
      <c r="H48" s="113"/>
      <c r="I48" s="113"/>
      <c r="J48" s="14"/>
      <c r="K48" s="1"/>
    </row>
    <row r="49" spans="1:11" x14ac:dyDescent="0.25">
      <c r="A49" s="113"/>
      <c r="B49" s="113"/>
      <c r="C49" s="113"/>
      <c r="D49" s="113"/>
      <c r="E49" s="113"/>
      <c r="F49" s="113"/>
      <c r="G49" s="113"/>
      <c r="H49" s="113"/>
      <c r="I49" s="113"/>
      <c r="J49" s="14"/>
      <c r="K49" s="1"/>
    </row>
    <row r="50" spans="1:11" x14ac:dyDescent="0.25">
      <c r="A50" s="113"/>
      <c r="B50" s="113"/>
      <c r="C50" s="113"/>
      <c r="D50" s="113"/>
      <c r="E50" s="113"/>
      <c r="F50" s="113"/>
      <c r="G50" s="113"/>
      <c r="H50" s="113"/>
      <c r="I50" s="113"/>
      <c r="J50" s="14"/>
      <c r="K50" s="1"/>
    </row>
    <row r="51" spans="1:11" x14ac:dyDescent="0.25">
      <c r="A51" s="113"/>
      <c r="B51" s="113"/>
      <c r="C51" s="113"/>
      <c r="D51" s="113"/>
      <c r="E51" s="113"/>
      <c r="F51" s="113"/>
      <c r="G51" s="113"/>
      <c r="H51" s="113"/>
      <c r="I51" s="113"/>
      <c r="J51" s="14"/>
      <c r="K51" s="1"/>
    </row>
    <row r="52" spans="1:11" x14ac:dyDescent="0.25">
      <c r="A52" s="113"/>
      <c r="B52" s="113"/>
      <c r="C52" s="113"/>
      <c r="D52" s="113"/>
      <c r="E52" s="113"/>
      <c r="F52" s="113"/>
      <c r="G52" s="113"/>
      <c r="H52" s="113"/>
      <c r="I52" s="113"/>
      <c r="J52" s="14"/>
      <c r="K52" s="1"/>
    </row>
    <row r="53" spans="1:11" x14ac:dyDescent="0.25">
      <c r="A53" s="113"/>
      <c r="B53" s="113"/>
      <c r="C53" s="113"/>
      <c r="D53" s="113"/>
      <c r="E53" s="113"/>
      <c r="F53" s="113"/>
      <c r="G53" s="113"/>
      <c r="H53" s="113"/>
      <c r="I53" s="113"/>
      <c r="J53" s="14"/>
      <c r="K53" s="1"/>
    </row>
    <row r="54" spans="1:11" x14ac:dyDescent="0.25">
      <c r="A54" s="113"/>
      <c r="B54" s="113"/>
      <c r="C54" s="113"/>
      <c r="D54" s="113"/>
      <c r="E54" s="113"/>
      <c r="F54" s="113"/>
      <c r="G54" s="113"/>
      <c r="H54" s="113"/>
      <c r="I54" s="113"/>
      <c r="J54" s="14"/>
      <c r="K54" s="1"/>
    </row>
    <row r="55" spans="1:11" x14ac:dyDescent="0.25">
      <c r="A55" s="113"/>
      <c r="B55" s="113"/>
      <c r="C55" s="113"/>
      <c r="D55" s="113"/>
      <c r="E55" s="113"/>
      <c r="F55" s="113"/>
      <c r="G55" s="113"/>
      <c r="H55" s="113"/>
      <c r="I55" s="113"/>
      <c r="J55" s="14"/>
      <c r="K55" s="1"/>
    </row>
    <row r="56" spans="1:11" x14ac:dyDescent="0.25">
      <c r="A56" s="113"/>
      <c r="B56" s="113"/>
      <c r="C56" s="113"/>
      <c r="D56" s="113"/>
      <c r="E56" s="113"/>
      <c r="F56" s="113"/>
      <c r="G56" s="113"/>
      <c r="H56" s="113"/>
      <c r="I56" s="113"/>
      <c r="J56" s="14"/>
      <c r="K56" s="1"/>
    </row>
    <row r="57" spans="1:11" x14ac:dyDescent="0.25">
      <c r="A57" s="113"/>
      <c r="B57" s="113"/>
      <c r="C57" s="113"/>
      <c r="D57" s="113"/>
      <c r="E57" s="113"/>
      <c r="F57" s="113"/>
      <c r="G57" s="113"/>
      <c r="H57" s="113"/>
      <c r="I57" s="113"/>
      <c r="J57" s="14"/>
      <c r="K57" s="1"/>
    </row>
    <row r="58" spans="1:11" x14ac:dyDescent="0.25">
      <c r="A58" s="113"/>
      <c r="B58" s="113"/>
      <c r="C58" s="113"/>
      <c r="D58" s="113"/>
      <c r="E58" s="113"/>
      <c r="F58" s="113"/>
      <c r="G58" s="113"/>
      <c r="H58" s="113"/>
      <c r="I58" s="113"/>
      <c r="J58" s="14"/>
      <c r="K58" s="1"/>
    </row>
    <row r="59" spans="1:11" x14ac:dyDescent="0.25">
      <c r="A59" s="113"/>
      <c r="B59" s="113"/>
      <c r="C59" s="113"/>
      <c r="D59" s="113"/>
      <c r="E59" s="113"/>
      <c r="F59" s="113"/>
      <c r="G59" s="113"/>
      <c r="H59" s="113"/>
      <c r="I59" s="113"/>
      <c r="J59" s="14"/>
      <c r="K59" s="1"/>
    </row>
    <row r="60" spans="1:11" x14ac:dyDescent="0.25">
      <c r="A60" s="113"/>
      <c r="B60" s="113"/>
      <c r="C60" s="113"/>
      <c r="D60" s="113"/>
      <c r="E60" s="113"/>
      <c r="F60" s="113"/>
      <c r="G60" s="113"/>
      <c r="H60" s="113"/>
      <c r="I60" s="113"/>
      <c r="J60" s="14"/>
      <c r="K60" s="1"/>
    </row>
    <row r="61" spans="1:11" x14ac:dyDescent="0.25">
      <c r="A61" s="113"/>
      <c r="B61" s="113"/>
      <c r="C61" s="113"/>
      <c r="D61" s="113"/>
      <c r="E61" s="113"/>
      <c r="F61" s="113"/>
      <c r="G61" s="113"/>
      <c r="H61" s="113"/>
      <c r="I61" s="113"/>
      <c r="J61" s="14"/>
      <c r="K61" s="1"/>
    </row>
    <row r="62" spans="1:11" x14ac:dyDescent="0.25">
      <c r="A62" s="113"/>
      <c r="B62" s="113"/>
      <c r="C62" s="113"/>
      <c r="D62" s="113"/>
      <c r="E62" s="113"/>
      <c r="F62" s="113"/>
      <c r="G62" s="113"/>
      <c r="H62" s="113"/>
      <c r="I62" s="113"/>
      <c r="J62" s="14"/>
      <c r="K62" s="1"/>
    </row>
    <row r="63" spans="1:11" x14ac:dyDescent="0.25">
      <c r="A63" s="113"/>
      <c r="B63" s="113"/>
      <c r="C63" s="113"/>
      <c r="D63" s="113"/>
      <c r="E63" s="113"/>
      <c r="F63" s="113"/>
      <c r="G63" s="113"/>
      <c r="H63" s="113"/>
      <c r="I63" s="113"/>
      <c r="J63" s="14"/>
      <c r="K63" s="1"/>
    </row>
    <row r="64" spans="1:11" x14ac:dyDescent="0.25">
      <c r="A64" s="113"/>
      <c r="B64" s="113"/>
      <c r="C64" s="113"/>
      <c r="D64" s="113"/>
      <c r="E64" s="113"/>
      <c r="F64" s="113"/>
      <c r="G64" s="113"/>
      <c r="H64" s="113"/>
      <c r="I64" s="113"/>
      <c r="J64" s="14"/>
      <c r="K64" s="1"/>
    </row>
    <row r="65" spans="1:11" x14ac:dyDescent="0.25">
      <c r="A65" s="113"/>
      <c r="B65" s="113"/>
      <c r="C65" s="113"/>
      <c r="D65" s="113"/>
      <c r="E65" s="113"/>
      <c r="F65" s="113"/>
      <c r="G65" s="113"/>
      <c r="H65" s="113"/>
      <c r="I65" s="113"/>
      <c r="J65" s="14"/>
      <c r="K65" s="1"/>
    </row>
    <row r="66" spans="1:11" x14ac:dyDescent="0.25">
      <c r="A66" s="113"/>
      <c r="B66" s="113"/>
      <c r="C66" s="113"/>
      <c r="D66" s="113"/>
      <c r="E66" s="113"/>
      <c r="F66" s="113"/>
      <c r="G66" s="113"/>
      <c r="H66" s="113"/>
      <c r="I66" s="113"/>
      <c r="J66" s="14"/>
      <c r="K66" s="1"/>
    </row>
    <row r="67" spans="1:11" x14ac:dyDescent="0.25">
      <c r="A67" s="113"/>
      <c r="B67" s="113"/>
      <c r="C67" s="113"/>
      <c r="D67" s="113"/>
      <c r="E67" s="113"/>
      <c r="F67" s="113"/>
      <c r="G67" s="113"/>
      <c r="H67" s="113"/>
      <c r="I67" s="113"/>
      <c r="J67" s="14"/>
      <c r="K67" s="1"/>
    </row>
    <row r="68" spans="1:11" x14ac:dyDescent="0.25">
      <c r="A68" s="113"/>
      <c r="B68" s="113"/>
      <c r="C68" s="113"/>
      <c r="D68" s="113"/>
      <c r="E68" s="113"/>
      <c r="F68" s="113"/>
      <c r="G68" s="113"/>
      <c r="H68" s="113"/>
      <c r="I68" s="113"/>
      <c r="J68" s="14"/>
      <c r="K68" s="1"/>
    </row>
    <row r="69" spans="1:11" x14ac:dyDescent="0.25">
      <c r="A69" s="113"/>
      <c r="B69" s="113"/>
      <c r="C69" s="113"/>
      <c r="D69" s="113"/>
      <c r="E69" s="113"/>
      <c r="F69" s="113"/>
      <c r="G69" s="113"/>
      <c r="H69" s="113"/>
      <c r="I69" s="113"/>
      <c r="J69" s="14"/>
      <c r="K69" s="1"/>
    </row>
    <row r="70" spans="1:11" ht="15.75" customHeight="1" x14ac:dyDescent="0.25">
      <c r="A70" s="113"/>
      <c r="B70" s="113"/>
      <c r="C70" s="113"/>
      <c r="D70" s="113"/>
      <c r="E70" s="113"/>
      <c r="F70" s="113"/>
      <c r="G70" s="113"/>
      <c r="H70" s="113"/>
      <c r="I70" s="113"/>
      <c r="J70" s="14"/>
      <c r="K70" s="1"/>
    </row>
    <row r="71" spans="1:11" x14ac:dyDescent="0.25">
      <c r="A71" s="113"/>
      <c r="B71" s="113"/>
      <c r="C71" s="113"/>
      <c r="D71" s="113"/>
      <c r="E71" s="113"/>
      <c r="F71" s="113"/>
      <c r="G71" s="113"/>
      <c r="H71" s="113"/>
      <c r="I71" s="113"/>
      <c r="J71" s="14"/>
      <c r="K71" s="1"/>
    </row>
    <row r="72" spans="1:11" x14ac:dyDescent="0.25">
      <c r="A72" s="113"/>
      <c r="B72" s="113"/>
      <c r="C72" s="113"/>
      <c r="D72" s="113"/>
      <c r="E72" s="113"/>
      <c r="F72" s="113"/>
      <c r="G72" s="113"/>
      <c r="H72" s="113"/>
      <c r="I72" s="113"/>
      <c r="J72" s="14"/>
      <c r="K72" s="1"/>
    </row>
    <row r="73" spans="1:11" x14ac:dyDescent="0.25">
      <c r="A73" s="113"/>
      <c r="B73" s="113"/>
      <c r="C73" s="113"/>
      <c r="D73" s="113"/>
      <c r="E73" s="113"/>
      <c r="F73" s="113"/>
      <c r="G73" s="113"/>
      <c r="H73" s="113"/>
      <c r="I73" s="113"/>
      <c r="J73" s="14"/>
      <c r="K73" s="1"/>
    </row>
    <row r="74" spans="1:11" x14ac:dyDescent="0.25">
      <c r="A74" s="113"/>
      <c r="B74" s="113"/>
      <c r="C74" s="113"/>
      <c r="D74" s="113"/>
      <c r="E74" s="113"/>
      <c r="F74" s="113"/>
      <c r="G74" s="113"/>
      <c r="H74" s="113"/>
      <c r="I74" s="113"/>
      <c r="J74" s="14"/>
      <c r="K74" s="1"/>
    </row>
    <row r="75" spans="1:11" x14ac:dyDescent="0.25">
      <c r="A75" s="113"/>
      <c r="B75" s="113"/>
      <c r="C75" s="113"/>
      <c r="D75" s="113"/>
      <c r="E75" s="113"/>
      <c r="F75" s="113"/>
      <c r="G75" s="113"/>
      <c r="H75" s="113"/>
      <c r="I75" s="113"/>
      <c r="J75" s="14"/>
      <c r="K75" s="1"/>
    </row>
    <row r="76" spans="1:11" x14ac:dyDescent="0.25">
      <c r="A76" s="113"/>
      <c r="B76" s="113"/>
      <c r="C76" s="113"/>
      <c r="D76" s="113"/>
      <c r="E76" s="113"/>
      <c r="F76" s="113"/>
      <c r="G76" s="113"/>
      <c r="H76" s="113"/>
      <c r="I76" s="113"/>
      <c r="J76" s="14"/>
      <c r="K76" s="1"/>
    </row>
    <row r="77" spans="1:11" x14ac:dyDescent="0.25">
      <c r="A77" s="113"/>
      <c r="B77" s="113"/>
      <c r="C77" s="113"/>
      <c r="D77" s="113"/>
      <c r="E77" s="113"/>
      <c r="F77" s="113"/>
      <c r="G77" s="113"/>
      <c r="H77" s="113"/>
      <c r="I77" s="113"/>
      <c r="J77" s="14" t="s">
        <v>87</v>
      </c>
      <c r="K77" s="1"/>
    </row>
    <row r="78" spans="1:11" x14ac:dyDescent="0.25">
      <c r="A78" s="113"/>
      <c r="B78" s="113"/>
      <c r="C78" s="113"/>
      <c r="D78" s="113"/>
      <c r="E78" s="113"/>
      <c r="F78" s="113"/>
      <c r="G78" s="113"/>
      <c r="H78" s="113"/>
      <c r="I78" s="113"/>
      <c r="J78" s="14"/>
      <c r="K78" s="1"/>
    </row>
    <row r="79" spans="1:11" x14ac:dyDescent="0.25">
      <c r="A79" s="113"/>
      <c r="B79" s="113"/>
      <c r="C79" s="113"/>
      <c r="D79" s="113"/>
      <c r="E79" s="113"/>
      <c r="F79" s="113"/>
      <c r="G79" s="113"/>
      <c r="H79" s="113"/>
      <c r="I79" s="113"/>
      <c r="J79" s="14"/>
      <c r="K79" s="1"/>
    </row>
    <row r="80" spans="1:11" x14ac:dyDescent="0.25">
      <c r="A80" s="113"/>
      <c r="B80" s="113"/>
      <c r="C80" s="113"/>
      <c r="D80" s="113"/>
      <c r="E80" s="113"/>
      <c r="F80" s="113"/>
      <c r="G80" s="113"/>
      <c r="H80" s="113"/>
      <c r="I80" s="113"/>
      <c r="J80" s="14"/>
      <c r="K80" s="1"/>
    </row>
    <row r="81" spans="1:11" x14ac:dyDescent="0.25">
      <c r="A81" s="113"/>
      <c r="B81" s="113"/>
      <c r="C81" s="113"/>
      <c r="D81" s="113"/>
      <c r="E81" s="113"/>
      <c r="F81" s="113"/>
      <c r="G81" s="113"/>
      <c r="H81" s="113"/>
      <c r="I81" s="113"/>
      <c r="J81" s="14"/>
      <c r="K81" s="1"/>
    </row>
    <row r="82" spans="1:11" x14ac:dyDescent="0.25">
      <c r="A82" s="113"/>
      <c r="B82" s="113"/>
      <c r="C82" s="113"/>
      <c r="D82" s="113"/>
      <c r="E82" s="113"/>
      <c r="F82" s="113"/>
      <c r="G82" s="113"/>
      <c r="H82" s="113"/>
      <c r="I82" s="113"/>
      <c r="J82" s="14"/>
      <c r="K82" s="1"/>
    </row>
    <row r="83" spans="1:11" x14ac:dyDescent="0.25">
      <c r="A83" s="113"/>
      <c r="B83" s="113"/>
      <c r="C83" s="113"/>
      <c r="D83" s="113"/>
      <c r="E83" s="113"/>
      <c r="F83" s="113"/>
      <c r="G83" s="113"/>
      <c r="H83" s="113"/>
      <c r="I83" s="113"/>
      <c r="J83" s="14"/>
      <c r="K83" s="1"/>
    </row>
    <row r="84" spans="1:11" x14ac:dyDescent="0.25">
      <c r="A84" s="113"/>
      <c r="B84" s="113"/>
      <c r="C84" s="113"/>
      <c r="D84" s="113"/>
      <c r="E84" s="113"/>
      <c r="F84" s="113"/>
      <c r="G84" s="113"/>
      <c r="H84" s="113"/>
      <c r="I84" s="113"/>
      <c r="J84" s="14"/>
      <c r="K84" s="1"/>
    </row>
    <row r="85" spans="1:11" x14ac:dyDescent="0.25">
      <c r="A85" s="113"/>
      <c r="B85" s="113"/>
      <c r="C85" s="113"/>
      <c r="D85" s="113"/>
      <c r="E85" s="113"/>
      <c r="F85" s="113"/>
      <c r="G85" s="113"/>
      <c r="H85" s="113"/>
      <c r="I85" s="113"/>
      <c r="J85" s="14"/>
      <c r="K85" s="1"/>
    </row>
    <row r="86" spans="1:11" x14ac:dyDescent="0.25">
      <c r="A86" s="113"/>
      <c r="B86" s="113"/>
      <c r="C86" s="113"/>
      <c r="D86" s="113"/>
      <c r="E86" s="113"/>
      <c r="F86" s="113"/>
      <c r="G86" s="113"/>
      <c r="H86" s="113"/>
      <c r="I86" s="113"/>
      <c r="J86" s="14"/>
      <c r="K86" s="1"/>
    </row>
    <row r="87" spans="1:11" x14ac:dyDescent="0.25">
      <c r="A87" s="113"/>
      <c r="B87" s="113"/>
      <c r="C87" s="113"/>
      <c r="D87" s="113"/>
      <c r="E87" s="113"/>
      <c r="F87" s="113"/>
      <c r="G87" s="113"/>
      <c r="H87" s="113"/>
      <c r="I87" s="113"/>
      <c r="J87" s="14"/>
      <c r="K87" s="1"/>
    </row>
    <row r="88" spans="1:11" x14ac:dyDescent="0.25">
      <c r="A88" s="113"/>
      <c r="B88" s="113"/>
      <c r="C88" s="113"/>
      <c r="D88" s="113"/>
      <c r="E88" s="113"/>
      <c r="F88" s="113"/>
      <c r="G88" s="113"/>
      <c r="H88" s="113"/>
      <c r="I88" s="113"/>
      <c r="J88" s="14"/>
      <c r="K88" s="1"/>
    </row>
    <row r="89" spans="1:11" x14ac:dyDescent="0.25">
      <c r="A89" s="113"/>
      <c r="B89" s="113"/>
      <c r="C89" s="113"/>
      <c r="D89" s="113"/>
      <c r="E89" s="113"/>
      <c r="F89" s="113"/>
      <c r="G89" s="113"/>
      <c r="H89" s="113"/>
      <c r="I89" s="113"/>
      <c r="J89" s="14"/>
      <c r="K89" s="1"/>
    </row>
    <row r="90" spans="1:11" x14ac:dyDescent="0.25">
      <c r="A90" s="113"/>
      <c r="B90" s="113"/>
      <c r="C90" s="113"/>
      <c r="D90" s="113"/>
      <c r="E90" s="113"/>
      <c r="F90" s="113"/>
      <c r="G90" s="113"/>
      <c r="H90" s="113"/>
      <c r="I90" s="113"/>
      <c r="J90" s="14"/>
      <c r="K90" s="1"/>
    </row>
    <row r="91" spans="1:11" x14ac:dyDescent="0.25">
      <c r="A91" s="113"/>
      <c r="B91" s="113"/>
      <c r="C91" s="113"/>
      <c r="D91" s="113"/>
      <c r="E91" s="113"/>
      <c r="F91" s="113"/>
      <c r="G91" s="113"/>
      <c r="H91" s="113"/>
      <c r="I91" s="113"/>
      <c r="J91" s="14"/>
      <c r="K91" s="1"/>
    </row>
    <row r="92" spans="1:11" x14ac:dyDescent="0.25">
      <c r="A92" s="113"/>
      <c r="B92" s="113"/>
      <c r="C92" s="113"/>
      <c r="D92" s="113"/>
      <c r="E92" s="113"/>
      <c r="F92" s="113"/>
      <c r="G92" s="113"/>
      <c r="H92" s="113"/>
      <c r="I92" s="113"/>
      <c r="J92" s="14"/>
      <c r="K92" s="1"/>
    </row>
    <row r="93" spans="1:11" x14ac:dyDescent="0.25">
      <c r="A93" s="113"/>
      <c r="B93" s="113"/>
      <c r="C93" s="113"/>
      <c r="D93" s="113"/>
      <c r="E93" s="113"/>
      <c r="F93" s="113"/>
      <c r="G93" s="113"/>
      <c r="H93" s="113"/>
      <c r="I93" s="113"/>
      <c r="J93" s="14"/>
      <c r="K93" s="1"/>
    </row>
    <row r="94" spans="1:11" x14ac:dyDescent="0.25">
      <c r="A94" s="113"/>
      <c r="B94" s="113"/>
      <c r="C94" s="113"/>
      <c r="D94" s="113"/>
      <c r="E94" s="113"/>
      <c r="F94" s="113"/>
      <c r="G94" s="113"/>
      <c r="H94" s="113"/>
      <c r="I94" s="113"/>
      <c r="J94" s="14"/>
      <c r="K94" s="1"/>
    </row>
    <row r="95" spans="1:11" x14ac:dyDescent="0.25">
      <c r="A95" s="113"/>
      <c r="B95" s="113"/>
      <c r="C95" s="113"/>
      <c r="D95" s="113"/>
      <c r="E95" s="113"/>
      <c r="F95" s="113"/>
      <c r="G95" s="113"/>
      <c r="H95" s="113"/>
      <c r="I95" s="113"/>
      <c r="J95" s="14"/>
      <c r="K95" s="1"/>
    </row>
    <row r="96" spans="1:11" x14ac:dyDescent="0.25">
      <c r="A96" s="113"/>
      <c r="B96" s="113"/>
      <c r="C96" s="113"/>
      <c r="D96" s="113"/>
      <c r="E96" s="113"/>
      <c r="F96" s="113"/>
      <c r="G96" s="113"/>
      <c r="H96" s="113"/>
      <c r="I96" s="113"/>
      <c r="J96" s="14"/>
      <c r="K96" s="1"/>
    </row>
    <row r="97" spans="1:11" x14ac:dyDescent="0.25">
      <c r="A97" s="113"/>
      <c r="B97" s="113"/>
      <c r="C97" s="113"/>
      <c r="D97" s="113"/>
      <c r="E97" s="113"/>
      <c r="F97" s="113"/>
      <c r="G97" s="113"/>
      <c r="H97" s="113"/>
      <c r="I97" s="113"/>
      <c r="J97" s="14"/>
      <c r="K97" s="1"/>
    </row>
    <row r="98" spans="1:11" x14ac:dyDescent="0.25">
      <c r="A98" s="113"/>
      <c r="B98" s="113"/>
      <c r="C98" s="113"/>
      <c r="D98" s="113"/>
      <c r="E98" s="113"/>
      <c r="F98" s="113"/>
      <c r="G98" s="113"/>
      <c r="H98" s="113"/>
      <c r="I98" s="113"/>
      <c r="J98" s="14"/>
      <c r="K98" s="1"/>
    </row>
    <row r="99" spans="1:11" x14ac:dyDescent="0.25">
      <c r="A99" s="113"/>
      <c r="B99" s="113"/>
      <c r="C99" s="113"/>
      <c r="D99" s="113"/>
      <c r="E99" s="113"/>
      <c r="F99" s="113"/>
      <c r="G99" s="113"/>
      <c r="H99" s="113"/>
      <c r="I99" s="113"/>
      <c r="J99" s="14"/>
      <c r="K99" s="1"/>
    </row>
    <row r="100" spans="1:11" x14ac:dyDescent="0.25">
      <c r="A100" s="113"/>
      <c r="B100" s="113"/>
      <c r="C100" s="113"/>
      <c r="D100" s="113"/>
      <c r="E100" s="113"/>
      <c r="F100" s="113"/>
      <c r="G100" s="113"/>
      <c r="H100" s="113"/>
      <c r="I100" s="113"/>
      <c r="J100" s="14"/>
      <c r="K100" s="1"/>
    </row>
    <row r="101" spans="1:11" x14ac:dyDescent="0.25">
      <c r="A101" s="113"/>
      <c r="B101" s="113"/>
      <c r="C101" s="113"/>
      <c r="D101" s="113"/>
      <c r="E101" s="113"/>
      <c r="F101" s="113"/>
      <c r="G101" s="113"/>
      <c r="H101" s="113"/>
      <c r="I101" s="113"/>
      <c r="J101" s="14"/>
      <c r="K101" s="1"/>
    </row>
    <row r="102" spans="1:11" x14ac:dyDescent="0.25">
      <c r="A102" s="113"/>
      <c r="B102" s="113"/>
      <c r="C102" s="113"/>
      <c r="D102" s="113"/>
      <c r="E102" s="113"/>
      <c r="F102" s="113"/>
      <c r="G102" s="113"/>
      <c r="H102" s="113"/>
      <c r="I102" s="113"/>
      <c r="J102" s="14"/>
      <c r="K102" s="1"/>
    </row>
    <row r="103" spans="1:11" x14ac:dyDescent="0.25">
      <c r="A103" s="113"/>
      <c r="B103" s="113"/>
      <c r="C103" s="113"/>
      <c r="D103" s="113"/>
      <c r="E103" s="113"/>
      <c r="F103" s="113"/>
      <c r="G103" s="113"/>
      <c r="H103" s="113"/>
      <c r="I103" s="113"/>
      <c r="J103" s="14"/>
      <c r="K103" s="1"/>
    </row>
    <row r="104" spans="1:11" x14ac:dyDescent="0.25">
      <c r="A104" s="113"/>
      <c r="B104" s="113"/>
      <c r="C104" s="113"/>
      <c r="D104" s="113"/>
      <c r="E104" s="113"/>
      <c r="F104" s="113"/>
      <c r="G104" s="113"/>
      <c r="H104" s="113"/>
      <c r="I104" s="113"/>
      <c r="J104" s="14"/>
      <c r="K104" s="1"/>
    </row>
    <row r="105" spans="1:11" x14ac:dyDescent="0.25">
      <c r="A105" s="113"/>
      <c r="B105" s="113"/>
      <c r="C105" s="113"/>
      <c r="D105" s="113"/>
      <c r="E105" s="113"/>
      <c r="F105" s="113"/>
      <c r="G105" s="113"/>
      <c r="H105" s="113"/>
      <c r="I105" s="113"/>
      <c r="J105" s="14"/>
      <c r="K105" s="1"/>
    </row>
    <row r="106" spans="1:11" x14ac:dyDescent="0.25">
      <c r="A106" s="113"/>
      <c r="B106" s="113"/>
      <c r="C106" s="113"/>
      <c r="D106" s="113"/>
      <c r="E106" s="113"/>
      <c r="F106" s="113"/>
      <c r="G106" s="113"/>
      <c r="H106" s="113"/>
      <c r="I106" s="113"/>
      <c r="J106" s="14"/>
      <c r="K106" s="1"/>
    </row>
    <row r="107" spans="1:11" x14ac:dyDescent="0.25">
      <c r="A107" s="113"/>
      <c r="B107" s="113"/>
      <c r="C107" s="113"/>
      <c r="D107" s="113"/>
      <c r="E107" s="113"/>
      <c r="F107" s="113"/>
      <c r="G107" s="113"/>
      <c r="H107" s="113"/>
      <c r="I107" s="113"/>
      <c r="J107" s="14"/>
      <c r="K107" s="1"/>
    </row>
    <row r="108" spans="1:11" x14ac:dyDescent="0.25">
      <c r="A108" s="113"/>
      <c r="B108" s="113"/>
      <c r="C108" s="113"/>
      <c r="D108" s="113"/>
      <c r="E108" s="113"/>
      <c r="F108" s="113"/>
      <c r="G108" s="113"/>
      <c r="H108" s="113"/>
      <c r="I108" s="113"/>
      <c r="J108" s="14"/>
      <c r="K108" s="1"/>
    </row>
    <row r="109" spans="1:11" x14ac:dyDescent="0.25">
      <c r="A109" s="113"/>
      <c r="B109" s="113"/>
      <c r="C109" s="113"/>
      <c r="D109" s="113"/>
      <c r="E109" s="113"/>
      <c r="F109" s="113"/>
      <c r="G109" s="113"/>
      <c r="H109" s="113"/>
      <c r="I109" s="113"/>
      <c r="J109" s="14"/>
      <c r="K109" s="1"/>
    </row>
    <row r="110" spans="1:11" x14ac:dyDescent="0.25">
      <c r="A110" s="113"/>
      <c r="B110" s="113"/>
      <c r="C110" s="113"/>
      <c r="D110" s="113"/>
      <c r="E110" s="113"/>
      <c r="F110" s="113"/>
      <c r="G110" s="113"/>
      <c r="H110" s="113"/>
      <c r="I110" s="113"/>
      <c r="J110" s="14"/>
      <c r="K110" s="1"/>
    </row>
    <row r="111" spans="1:11" x14ac:dyDescent="0.25">
      <c r="A111" s="113"/>
      <c r="B111" s="113"/>
      <c r="C111" s="113"/>
      <c r="D111" s="113"/>
      <c r="E111" s="113"/>
      <c r="F111" s="113"/>
      <c r="G111" s="113"/>
      <c r="H111" s="113"/>
      <c r="I111" s="113"/>
      <c r="J111" s="14"/>
      <c r="K111" s="1"/>
    </row>
    <row r="112" spans="1:11" x14ac:dyDescent="0.25">
      <c r="A112" s="113"/>
      <c r="B112" s="113"/>
      <c r="C112" s="113"/>
      <c r="D112" s="113"/>
      <c r="E112" s="113"/>
      <c r="F112" s="113"/>
      <c r="G112" s="113"/>
      <c r="H112" s="113"/>
      <c r="I112" s="113"/>
      <c r="J112" s="14"/>
      <c r="K112" s="1"/>
    </row>
    <row r="113" spans="1:11" x14ac:dyDescent="0.25">
      <c r="A113" s="113"/>
      <c r="B113" s="113"/>
      <c r="C113" s="113"/>
      <c r="D113" s="113"/>
      <c r="E113" s="113"/>
      <c r="F113" s="113"/>
      <c r="G113" s="113"/>
      <c r="H113" s="113"/>
      <c r="I113" s="113"/>
      <c r="J113" s="14"/>
      <c r="K113" s="1"/>
    </row>
    <row r="114" spans="1:11" x14ac:dyDescent="0.25">
      <c r="A114" s="113"/>
      <c r="B114" s="113"/>
      <c r="C114" s="113"/>
      <c r="D114" s="113"/>
      <c r="E114" s="113"/>
      <c r="F114" s="113"/>
      <c r="G114" s="113"/>
      <c r="H114" s="113"/>
      <c r="I114" s="113"/>
      <c r="J114" s="14"/>
      <c r="K114" s="1"/>
    </row>
    <row r="115" spans="1:11" x14ac:dyDescent="0.25">
      <c r="A115" s="113"/>
      <c r="B115" s="113"/>
      <c r="C115" s="113"/>
      <c r="D115" s="113"/>
      <c r="E115" s="113"/>
      <c r="F115" s="113"/>
      <c r="G115" s="113"/>
      <c r="H115" s="113"/>
      <c r="I115" s="113"/>
      <c r="J115" s="14"/>
      <c r="K115" s="1"/>
    </row>
    <row r="116" spans="1:11" x14ac:dyDescent="0.25">
      <c r="A116" s="113"/>
      <c r="B116" s="113"/>
      <c r="C116" s="113"/>
      <c r="D116" s="113"/>
      <c r="E116" s="113"/>
      <c r="F116" s="113"/>
      <c r="G116" s="113"/>
      <c r="H116" s="113"/>
      <c r="I116" s="113"/>
      <c r="J116" s="14"/>
      <c r="K116" s="1"/>
    </row>
    <row r="117" spans="1:11" x14ac:dyDescent="0.25">
      <c r="A117" s="113"/>
      <c r="B117" s="113"/>
      <c r="C117" s="113"/>
      <c r="D117" s="113"/>
      <c r="E117" s="113"/>
      <c r="F117" s="113"/>
      <c r="G117" s="113"/>
      <c r="H117" s="113"/>
      <c r="I117" s="113"/>
      <c r="J117" s="14"/>
      <c r="K117" s="1"/>
    </row>
    <row r="118" spans="1:11" x14ac:dyDescent="0.25">
      <c r="A118" s="113"/>
      <c r="B118" s="113"/>
      <c r="C118" s="113"/>
      <c r="D118" s="113"/>
      <c r="E118" s="113"/>
      <c r="F118" s="113"/>
      <c r="G118" s="113"/>
      <c r="H118" s="113"/>
      <c r="I118" s="113"/>
      <c r="J118" s="14"/>
      <c r="K118" s="1"/>
    </row>
    <row r="119" spans="1:11" x14ac:dyDescent="0.25">
      <c r="A119" s="113"/>
      <c r="B119" s="113"/>
      <c r="C119" s="113"/>
      <c r="D119" s="113"/>
      <c r="E119" s="113"/>
      <c r="F119" s="113"/>
      <c r="G119" s="113"/>
      <c r="H119" s="113"/>
      <c r="I119" s="113"/>
      <c r="J119" s="14"/>
      <c r="K119" s="1"/>
    </row>
    <row r="120" spans="1:11" x14ac:dyDescent="0.25">
      <c r="A120" s="113"/>
      <c r="B120" s="113"/>
      <c r="C120" s="113"/>
      <c r="D120" s="113"/>
      <c r="E120" s="113"/>
      <c r="F120" s="113"/>
      <c r="G120" s="113"/>
      <c r="H120" s="113"/>
      <c r="I120" s="113"/>
      <c r="J120" s="14"/>
      <c r="K120" s="1"/>
    </row>
    <row r="121" spans="1:11" x14ac:dyDescent="0.25">
      <c r="A121" s="113"/>
      <c r="B121" s="113"/>
      <c r="C121" s="113"/>
      <c r="D121" s="113"/>
      <c r="E121" s="113"/>
      <c r="F121" s="113"/>
      <c r="G121" s="113"/>
      <c r="H121" s="113"/>
      <c r="I121" s="113"/>
      <c r="J121" s="14"/>
      <c r="K121" s="1"/>
    </row>
    <row r="122" spans="1:11" x14ac:dyDescent="0.25">
      <c r="A122" s="113"/>
      <c r="B122" s="113"/>
      <c r="C122" s="113"/>
      <c r="D122" s="113"/>
      <c r="E122" s="113"/>
      <c r="F122" s="113"/>
      <c r="G122" s="113"/>
      <c r="H122" s="113"/>
      <c r="I122" s="113"/>
      <c r="J122" s="14"/>
      <c r="K122" s="1"/>
    </row>
    <row r="123" spans="1:11" x14ac:dyDescent="0.25">
      <c r="A123" s="113"/>
      <c r="B123" s="113"/>
      <c r="C123" s="113"/>
      <c r="D123" s="113"/>
      <c r="E123" s="113"/>
      <c r="F123" s="113"/>
      <c r="G123" s="113"/>
      <c r="H123" s="113"/>
      <c r="I123" s="113"/>
      <c r="J123" s="14"/>
      <c r="K123" s="1"/>
    </row>
    <row r="124" spans="1:11" x14ac:dyDescent="0.25">
      <c r="A124" s="113"/>
      <c r="B124" s="113"/>
      <c r="C124" s="113"/>
      <c r="D124" s="113"/>
      <c r="E124" s="113"/>
      <c r="F124" s="113"/>
      <c r="G124" s="113"/>
      <c r="H124" s="113"/>
      <c r="I124" s="113"/>
      <c r="J124" s="14"/>
      <c r="K124" s="1"/>
    </row>
    <row r="125" spans="1:11" ht="15.75" customHeight="1" x14ac:dyDescent="0.25">
      <c r="A125" s="113"/>
      <c r="B125" s="113"/>
      <c r="C125" s="113"/>
      <c r="D125" s="113"/>
      <c r="E125" s="113"/>
      <c r="F125" s="113"/>
      <c r="G125" s="113"/>
      <c r="H125" s="113"/>
      <c r="I125" s="113"/>
      <c r="J125" s="14"/>
      <c r="K125" s="1"/>
    </row>
    <row r="126" spans="1:11" x14ac:dyDescent="0.25">
      <c r="A126" s="113"/>
      <c r="B126" s="113"/>
      <c r="C126" s="113"/>
      <c r="D126" s="113"/>
      <c r="E126" s="113"/>
      <c r="F126" s="113"/>
      <c r="G126" s="113"/>
      <c r="H126" s="113"/>
      <c r="I126" s="113"/>
      <c r="J126" s="14"/>
      <c r="K126" s="1"/>
    </row>
    <row r="127" spans="1:11" ht="18.75" customHeight="1" x14ac:dyDescent="0.25">
      <c r="A127" s="113"/>
      <c r="B127" s="113"/>
      <c r="C127" s="113"/>
      <c r="D127" s="113"/>
      <c r="E127" s="113"/>
      <c r="F127" s="113"/>
      <c r="G127" s="113"/>
      <c r="H127" s="113"/>
      <c r="I127" s="113"/>
      <c r="J127" s="14"/>
      <c r="K127" s="1"/>
    </row>
    <row r="128" spans="1:11" x14ac:dyDescent="0.25">
      <c r="A128" s="113"/>
      <c r="B128" s="113"/>
      <c r="C128" s="113"/>
      <c r="D128" s="113"/>
      <c r="E128" s="113"/>
      <c r="F128" s="113"/>
      <c r="G128" s="113"/>
      <c r="H128" s="113"/>
      <c r="I128" s="113"/>
      <c r="J128" s="14"/>
      <c r="K128" s="1"/>
    </row>
    <row r="129" spans="1:13" x14ac:dyDescent="0.25">
      <c r="A129" s="113"/>
      <c r="B129" s="113"/>
      <c r="C129" s="113"/>
      <c r="D129" s="113"/>
      <c r="E129" s="113"/>
      <c r="F129" s="113"/>
      <c r="G129" s="113"/>
      <c r="H129" s="113"/>
      <c r="I129" s="113"/>
      <c r="J129" s="14"/>
      <c r="K129" s="1"/>
    </row>
    <row r="130" spans="1:13" x14ac:dyDescent="0.25">
      <c r="A130" s="113"/>
      <c r="B130" s="113"/>
      <c r="C130" s="113"/>
      <c r="D130" s="113"/>
      <c r="E130" s="113"/>
      <c r="F130" s="113"/>
      <c r="G130" s="113"/>
      <c r="H130" s="113"/>
      <c r="I130" s="113"/>
      <c r="J130" s="14"/>
      <c r="K130" s="1"/>
    </row>
    <row r="131" spans="1:13" x14ac:dyDescent="0.25">
      <c r="A131" s="113"/>
      <c r="B131" s="113"/>
      <c r="C131" s="113"/>
      <c r="D131" s="113"/>
      <c r="E131" s="113"/>
      <c r="F131" s="113"/>
      <c r="G131" s="113"/>
      <c r="H131" s="113"/>
      <c r="I131" s="113"/>
      <c r="J131" s="14"/>
      <c r="K131" s="1"/>
    </row>
    <row r="132" spans="1:13" x14ac:dyDescent="0.25">
      <c r="A132" s="113"/>
      <c r="B132" s="113"/>
      <c r="C132" s="113"/>
      <c r="D132" s="113"/>
      <c r="E132" s="113"/>
      <c r="F132" s="113"/>
      <c r="G132" s="113"/>
      <c r="H132" s="113"/>
      <c r="I132" s="113"/>
      <c r="J132" s="14"/>
      <c r="K132" s="1"/>
    </row>
    <row r="133" spans="1:13" x14ac:dyDescent="0.25">
      <c r="A133" s="113"/>
      <c r="B133" s="113"/>
      <c r="C133" s="113"/>
      <c r="D133" s="113"/>
      <c r="E133" s="113"/>
      <c r="F133" s="113"/>
      <c r="G133" s="113"/>
      <c r="H133" s="113"/>
      <c r="I133" s="113"/>
      <c r="J133" s="14"/>
      <c r="K133" s="1"/>
    </row>
    <row r="134" spans="1:13" x14ac:dyDescent="0.25">
      <c r="A134" s="113"/>
      <c r="B134" s="113"/>
      <c r="C134" s="113"/>
      <c r="D134" s="113"/>
      <c r="E134" s="113"/>
      <c r="F134" s="113"/>
      <c r="G134" s="113"/>
      <c r="H134" s="113"/>
      <c r="I134" s="113"/>
      <c r="J134" s="14"/>
      <c r="K134" s="1"/>
    </row>
    <row r="135" spans="1:13" x14ac:dyDescent="0.25">
      <c r="A135" s="113"/>
      <c r="B135" s="113"/>
      <c r="C135" s="113"/>
      <c r="D135" s="113"/>
      <c r="E135" s="113"/>
      <c r="F135" s="113"/>
      <c r="G135" s="113"/>
      <c r="H135" s="113"/>
      <c r="I135" s="113"/>
      <c r="J135" s="14"/>
      <c r="K135" s="1"/>
    </row>
    <row r="136" spans="1:13" x14ac:dyDescent="0.25">
      <c r="A136" s="113"/>
      <c r="B136" s="113"/>
      <c r="C136" s="113"/>
      <c r="D136" s="113"/>
      <c r="E136" s="113"/>
      <c r="F136" s="113"/>
      <c r="G136" s="113"/>
      <c r="H136" s="113"/>
      <c r="I136" s="113"/>
      <c r="J136" s="14"/>
      <c r="K136" s="1"/>
    </row>
    <row r="137" spans="1:13" x14ac:dyDescent="0.25">
      <c r="A137" s="113"/>
      <c r="B137" s="113"/>
      <c r="C137" s="113"/>
      <c r="D137" s="113"/>
      <c r="E137" s="113"/>
      <c r="F137" s="113"/>
      <c r="G137" s="113"/>
      <c r="H137" s="113"/>
      <c r="I137" s="113"/>
      <c r="J137" s="14"/>
      <c r="K137" s="1"/>
    </row>
    <row r="138" spans="1:13" x14ac:dyDescent="0.25">
      <c r="A138" s="113"/>
      <c r="B138" s="113"/>
      <c r="C138" s="113"/>
      <c r="D138" s="113"/>
      <c r="E138" s="113"/>
      <c r="F138" s="113"/>
      <c r="G138" s="113"/>
      <c r="H138" s="113"/>
      <c r="I138" s="113"/>
      <c r="J138" s="14"/>
      <c r="K138" s="1"/>
    </row>
    <row r="139" spans="1:13" x14ac:dyDescent="0.25">
      <c r="A139" s="113"/>
      <c r="B139" s="113"/>
      <c r="C139" s="113"/>
      <c r="D139" s="113"/>
      <c r="E139" s="113"/>
      <c r="F139" s="113"/>
      <c r="G139" s="113"/>
      <c r="H139" s="113"/>
      <c r="I139" s="113"/>
      <c r="J139" s="14"/>
      <c r="K139" s="1"/>
    </row>
    <row r="140" spans="1:13" x14ac:dyDescent="0.25">
      <c r="A140" s="113"/>
      <c r="B140" s="113"/>
      <c r="C140" s="113"/>
      <c r="D140" s="113"/>
      <c r="E140" s="113"/>
      <c r="F140" s="113"/>
      <c r="G140" s="113"/>
      <c r="H140" s="113"/>
      <c r="I140" s="113"/>
      <c r="J140" s="14"/>
      <c r="K140" s="1"/>
    </row>
    <row r="141" spans="1:13" x14ac:dyDescent="0.25">
      <c r="A141" s="113"/>
      <c r="B141" s="113"/>
      <c r="C141" s="113"/>
      <c r="D141" s="113"/>
      <c r="E141" s="113"/>
      <c r="F141" s="113"/>
      <c r="G141" s="113"/>
      <c r="H141" s="113"/>
      <c r="I141" s="113"/>
      <c r="J141" s="14"/>
      <c r="K141" s="1"/>
    </row>
    <row r="142" spans="1:13" x14ac:dyDescent="0.25">
      <c r="A142" s="113"/>
      <c r="B142" s="113"/>
      <c r="C142" s="113"/>
      <c r="D142" s="113"/>
      <c r="E142" s="113"/>
      <c r="F142" s="113"/>
      <c r="G142" s="113"/>
      <c r="H142" s="113"/>
      <c r="I142" s="113"/>
      <c r="J142" s="14"/>
      <c r="K142" s="1"/>
    </row>
    <row r="143" spans="1:13" x14ac:dyDescent="0.25">
      <c r="A143" s="113"/>
      <c r="B143" s="113"/>
      <c r="C143" s="113"/>
      <c r="D143" s="113"/>
      <c r="E143" s="113"/>
      <c r="F143" s="113"/>
      <c r="G143" s="113"/>
      <c r="H143" s="113"/>
      <c r="I143" s="113"/>
      <c r="J143" s="14"/>
      <c r="K143" s="1"/>
      <c r="L143" s="1"/>
      <c r="M143" s="1"/>
    </row>
    <row r="144" spans="1:13" x14ac:dyDescent="0.25">
      <c r="A144" s="113"/>
      <c r="B144" s="113"/>
      <c r="C144" s="113"/>
      <c r="D144" s="113"/>
      <c r="E144" s="113"/>
      <c r="F144" s="113"/>
      <c r="G144" s="113"/>
      <c r="H144" s="113"/>
      <c r="I144" s="113"/>
      <c r="J144" s="14"/>
      <c r="K144" s="1"/>
      <c r="L144" s="1"/>
      <c r="M144" s="1"/>
    </row>
    <row r="145" spans="1:13" x14ac:dyDescent="0.25">
      <c r="A145" s="113"/>
      <c r="B145" s="113"/>
      <c r="C145" s="113"/>
      <c r="D145" s="113"/>
      <c r="E145" s="113"/>
      <c r="F145" s="113"/>
      <c r="G145" s="113"/>
      <c r="H145" s="113"/>
      <c r="I145" s="113"/>
      <c r="J145" s="14"/>
      <c r="K145" s="1"/>
      <c r="L145" s="1"/>
      <c r="M145" s="1"/>
    </row>
    <row r="146" spans="1:13" x14ac:dyDescent="0.25">
      <c r="A146" s="113"/>
      <c r="B146" s="113"/>
      <c r="C146" s="113"/>
      <c r="D146" s="113"/>
      <c r="E146" s="113"/>
      <c r="F146" s="113"/>
      <c r="G146" s="113"/>
      <c r="H146" s="113"/>
      <c r="I146" s="113"/>
      <c r="J146" s="14"/>
      <c r="K146" s="1"/>
      <c r="L146" s="1"/>
      <c r="M146" s="1"/>
    </row>
    <row r="147" spans="1:13" x14ac:dyDescent="0.25">
      <c r="A147" s="113"/>
      <c r="B147" s="113"/>
      <c r="C147" s="113"/>
      <c r="D147" s="113"/>
      <c r="E147" s="113"/>
      <c r="F147" s="113"/>
      <c r="G147" s="113"/>
      <c r="H147" s="113"/>
      <c r="I147" s="113"/>
      <c r="J147" s="1"/>
      <c r="K147" s="1"/>
      <c r="L147" s="1"/>
      <c r="M147" s="1"/>
    </row>
    <row r="148" spans="1:13" ht="15.75" customHeight="1" x14ac:dyDescent="0.25">
      <c r="A148" s="113"/>
      <c r="B148" s="113"/>
      <c r="C148" s="113"/>
      <c r="D148" s="113"/>
      <c r="E148" s="113"/>
      <c r="F148" s="113"/>
      <c r="G148" s="113"/>
      <c r="H148" s="113"/>
      <c r="I148" s="113"/>
      <c r="J148" s="1"/>
      <c r="K148" s="1"/>
      <c r="L148" s="1"/>
      <c r="M148" s="1"/>
    </row>
    <row r="149" spans="1:13" s="15" customFormat="1" ht="15.75" customHeight="1" x14ac:dyDescent="0.25">
      <c r="A149" s="113"/>
      <c r="B149" s="113"/>
      <c r="C149" s="113"/>
      <c r="D149" s="113"/>
      <c r="E149" s="113"/>
      <c r="F149" s="113"/>
      <c r="G149" s="113"/>
      <c r="H149" s="113"/>
      <c r="I149" s="113"/>
      <c r="J149" s="1"/>
      <c r="K149" s="1"/>
      <c r="L149" s="1"/>
      <c r="M149" s="1"/>
    </row>
    <row r="150" spans="1:13" s="15" customFormat="1" ht="15.75" customHeight="1" x14ac:dyDescent="0.25">
      <c r="A150" s="113"/>
      <c r="B150" s="113"/>
      <c r="C150" s="113"/>
      <c r="D150" s="113"/>
      <c r="E150" s="113"/>
      <c r="F150" s="113"/>
      <c r="G150" s="113"/>
      <c r="H150" s="113"/>
      <c r="I150" s="113"/>
      <c r="J150" s="1"/>
      <c r="K150" s="1"/>
      <c r="L150" s="1"/>
      <c r="M150" s="1"/>
    </row>
    <row r="151" spans="1:13" ht="18.75" x14ac:dyDescent="0.3">
      <c r="A151" s="113"/>
      <c r="B151" s="113"/>
      <c r="C151" s="113"/>
      <c r="D151" s="113"/>
      <c r="E151" s="113"/>
      <c r="F151" s="113"/>
      <c r="G151" s="113"/>
      <c r="H151" s="113"/>
      <c r="I151" s="113"/>
      <c r="J151" s="11"/>
      <c r="K151" s="1"/>
      <c r="L151" s="1"/>
      <c r="M151" s="1"/>
    </row>
    <row r="152" spans="1:13" ht="21" x14ac:dyDescent="0.35">
      <c r="A152" s="1"/>
      <c r="B152" s="1"/>
      <c r="C152" s="8"/>
      <c r="D152" s="8"/>
      <c r="E152" s="8"/>
      <c r="F152" s="8"/>
      <c r="G152" s="8"/>
      <c r="H152" s="7"/>
      <c r="I152" s="6"/>
      <c r="J152" s="10"/>
      <c r="K152" s="1"/>
      <c r="L152" s="1"/>
      <c r="M152" s="1"/>
    </row>
    <row r="153" spans="1:13" x14ac:dyDescent="0.25">
      <c r="A153" s="1"/>
      <c r="B153" s="1"/>
      <c r="C153" s="8"/>
      <c r="D153" s="8"/>
      <c r="E153" s="8"/>
      <c r="F153" s="8"/>
      <c r="G153" s="8"/>
      <c r="H153" s="7"/>
      <c r="I153" s="6"/>
      <c r="J153" s="1"/>
      <c r="K153" s="1"/>
      <c r="L153" s="1"/>
      <c r="M153" s="1"/>
    </row>
    <row r="154" spans="1:13" ht="33.75" customHeight="1" x14ac:dyDescent="0.25">
      <c r="A154" s="1"/>
      <c r="B154" s="1"/>
      <c r="C154" s="9"/>
      <c r="D154" s="8"/>
      <c r="E154" s="8"/>
      <c r="F154" s="8"/>
      <c r="G154" s="8"/>
      <c r="H154" s="7"/>
      <c r="I154" s="6"/>
      <c r="J154" s="1"/>
      <c r="K154" s="1"/>
      <c r="L154" s="1"/>
      <c r="M154" s="1"/>
    </row>
    <row r="155" spans="1:13" x14ac:dyDescent="0.25">
      <c r="A155" s="1"/>
      <c r="B155" s="1"/>
      <c r="C155" s="9"/>
      <c r="D155" s="8"/>
      <c r="E155" s="8"/>
      <c r="F155" s="8"/>
      <c r="G155" s="8"/>
      <c r="H155" s="7"/>
      <c r="I155" s="6"/>
      <c r="J155" s="1"/>
      <c r="K155" s="1"/>
      <c r="L155" s="1"/>
      <c r="M155" s="1"/>
    </row>
    <row r="156" spans="1:13" ht="18.75" x14ac:dyDescent="0.3">
      <c r="A156" s="1"/>
      <c r="B156" s="1"/>
      <c r="C156" s="5"/>
      <c r="D156" s="5"/>
      <c r="E156" s="5"/>
      <c r="F156" s="5"/>
      <c r="G156" s="5"/>
      <c r="H156" s="4"/>
      <c r="I156" s="3"/>
      <c r="J156" s="1"/>
      <c r="K156" s="1"/>
      <c r="L156" s="1"/>
      <c r="M156" s="1"/>
    </row>
    <row r="157" spans="1:13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</row>
    <row r="158" spans="1:13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</row>
    <row r="159" spans="1:13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</row>
  </sheetData>
  <mergeCells count="8">
    <mergeCell ref="B5:C5"/>
    <mergeCell ref="C22:H22"/>
    <mergeCell ref="B1:I1"/>
    <mergeCell ref="B2:D2"/>
    <mergeCell ref="B3:I3"/>
    <mergeCell ref="H4:I4"/>
    <mergeCell ref="H5:I5"/>
    <mergeCell ref="B4:C4"/>
  </mergeCells>
  <pageMargins left="0.70866141732283472" right="0.70866141732283472" top="0.74803149606299213" bottom="0.74803149606299213" header="0.31496062992125984" footer="0.31496062992125984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HeadingPairs>
  <TitlesOfParts>
    <vt:vector size="12" baseType="lpstr">
      <vt:lpstr>Sherbahadur vishwakarma hisab</vt:lpstr>
      <vt:lpstr>Estimate-2</vt:lpstr>
      <vt:lpstr>Estimate</vt:lpstr>
      <vt:lpstr>Electric work</vt:lpstr>
      <vt:lpstr>'Electric work'!Print_Area</vt:lpstr>
      <vt:lpstr>Estimate!Print_Area</vt:lpstr>
      <vt:lpstr>'Estimate-2'!Print_Area</vt:lpstr>
      <vt:lpstr>'Sherbahadur vishwakarma hisab'!Print_Area</vt:lpstr>
      <vt:lpstr>'Electric work'!Print_Titles</vt:lpstr>
      <vt:lpstr>Estimate!Print_Titles</vt:lpstr>
      <vt:lpstr>'Estimate-2'!Print_Titles</vt:lpstr>
      <vt:lpstr>'Sherbahadur vishwakarma hisab'!Print_Titles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</dc:creator>
  <cp:lastModifiedBy>aa</cp:lastModifiedBy>
  <cp:lastPrinted>2024-10-12T18:10:29Z</cp:lastPrinted>
  <dcterms:created xsi:type="dcterms:W3CDTF">2024-03-31T04:29:11Z</dcterms:created>
  <dcterms:modified xsi:type="dcterms:W3CDTF">2024-10-29T13:59:23Z</dcterms:modified>
</cp:coreProperties>
</file>