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RAMANAND S VISHWAKARMA FURNITURE\ESTIMET\"/>
    </mc:Choice>
  </mc:AlternateContent>
  <bookViews>
    <workbookView xWindow="0" yWindow="0" windowWidth="12420" windowHeight="6450"/>
  </bookViews>
  <sheets>
    <sheet name="Final sheet" sheetId="2" r:id="rId1"/>
    <sheet name="Sheet1" sheetId="1" r:id="rId2"/>
  </sheets>
  <definedNames>
    <definedName name="_xlnm.Print_Area" localSheetId="0">'Final sheet'!$A$1:$H$137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2" l="1"/>
  <c r="F9" i="2"/>
  <c r="H9" i="2" s="1"/>
  <c r="F10" i="2"/>
  <c r="H10" i="2" s="1"/>
  <c r="H11" i="2"/>
  <c r="F12" i="2"/>
  <c r="H12" i="2" s="1"/>
  <c r="H13" i="2"/>
  <c r="F14" i="2"/>
  <c r="H14" i="2" s="1"/>
  <c r="D15" i="2"/>
  <c r="F15" i="2" s="1"/>
  <c r="H15" i="2" s="1"/>
  <c r="F16" i="2"/>
  <c r="H16" i="2" s="1"/>
  <c r="F17" i="2"/>
  <c r="H17" i="2" s="1"/>
  <c r="F18" i="2"/>
  <c r="H18" i="2" s="1"/>
  <c r="H20" i="2"/>
  <c r="H21" i="2"/>
  <c r="H22" i="2"/>
  <c r="H23" i="2"/>
  <c r="F27" i="2"/>
  <c r="H27" i="2" s="1"/>
  <c r="F28" i="2"/>
  <c r="H28" i="2" s="1"/>
  <c r="F29" i="2"/>
  <c r="H29" i="2" s="1"/>
  <c r="F30" i="2"/>
  <c r="H30" i="2" s="1"/>
  <c r="F31" i="2"/>
  <c r="H31" i="2" s="1"/>
  <c r="F32" i="2"/>
  <c r="H32" i="2" s="1"/>
  <c r="F33" i="2"/>
  <c r="H33" i="2" s="1"/>
  <c r="H37" i="2"/>
  <c r="F38" i="2"/>
  <c r="H38" i="2" s="1"/>
  <c r="F39" i="2"/>
  <c r="H39" i="2" s="1"/>
  <c r="F40" i="2"/>
  <c r="H40" i="2" s="1"/>
  <c r="F41" i="2"/>
  <c r="H41" i="2" s="1"/>
  <c r="F42" i="2"/>
  <c r="H42" i="2" s="1"/>
  <c r="H43" i="2"/>
  <c r="H45" i="2"/>
  <c r="H46" i="2"/>
  <c r="H47" i="2"/>
  <c r="H48" i="2"/>
  <c r="F49" i="2"/>
  <c r="H49" i="2" s="1"/>
  <c r="H50" i="2"/>
  <c r="F51" i="2"/>
  <c r="H51" i="2" s="1"/>
  <c r="H52" i="2"/>
  <c r="F53" i="2"/>
  <c r="H53" i="2" s="1"/>
  <c r="F54" i="2"/>
  <c r="H54" i="2" s="1"/>
  <c r="F55" i="2"/>
  <c r="H55" i="2" s="1"/>
  <c r="F56" i="2"/>
  <c r="H56" i="2" s="1"/>
  <c r="H57" i="2"/>
  <c r="H59" i="2"/>
  <c r="H60" i="2"/>
  <c r="H61" i="2"/>
  <c r="H62" i="2"/>
  <c r="H63" i="2"/>
  <c r="H64" i="2"/>
  <c r="H65" i="2"/>
  <c r="H66" i="2"/>
  <c r="H67" i="2"/>
  <c r="H68" i="2"/>
  <c r="H69" i="2"/>
  <c r="H70" i="2"/>
  <c r="H71" i="2"/>
  <c r="H72" i="2"/>
  <c r="H74" i="2"/>
  <c r="H75" i="2"/>
  <c r="H76" i="2"/>
  <c r="H77" i="2"/>
  <c r="H78" i="2"/>
  <c r="H79" i="2"/>
  <c r="H87" i="2"/>
  <c r="H88" i="2"/>
  <c r="H89" i="2"/>
  <c r="H90" i="2"/>
  <c r="H91" i="2"/>
  <c r="H92" i="2"/>
  <c r="H93" i="2"/>
  <c r="H94" i="2"/>
  <c r="H95" i="2"/>
  <c r="H97" i="2"/>
  <c r="H98" i="2"/>
  <c r="H103" i="2"/>
  <c r="H104" i="2"/>
  <c r="H105" i="2"/>
  <c r="H106" i="2"/>
  <c r="H107" i="2"/>
  <c r="H108" i="2"/>
  <c r="H109" i="2"/>
  <c r="H114" i="2"/>
  <c r="H115" i="2"/>
  <c r="F117" i="2"/>
  <c r="H117" i="2" s="1"/>
  <c r="F118" i="2"/>
  <c r="H118" i="2" s="1"/>
  <c r="H119" i="2"/>
  <c r="F120" i="2"/>
  <c r="H120" i="2" s="1"/>
  <c r="H128" i="2"/>
  <c r="H111" i="2" l="1"/>
  <c r="H134" i="2" s="1"/>
  <c r="H122" i="2"/>
  <c r="H135" i="2" s="1"/>
  <c r="H100" i="2"/>
  <c r="H133" i="2" s="1"/>
  <c r="H81" i="2"/>
  <c r="H132" i="2" s="1"/>
  <c r="H137" i="2" s="1"/>
</calcChain>
</file>

<file path=xl/sharedStrings.xml><?xml version="1.0" encoding="utf-8"?>
<sst xmlns="http://schemas.openxmlformats.org/spreadsheetml/2006/main" count="213" uniqueCount="138">
  <si>
    <t>TOTAL</t>
  </si>
  <si>
    <t>Zircon classic Plywood bhada &amp; Dining chair bhada(900+700=1600)</t>
  </si>
  <si>
    <t>E</t>
  </si>
  <si>
    <r>
      <t xml:space="preserve">Ceiling Work </t>
    </r>
    <r>
      <rPr>
        <b/>
        <sz val="11"/>
        <color rgb="FFFF0000"/>
        <rFont val="Arial"/>
        <family val="2"/>
      </rPr>
      <t>(WITH MATERIAL)</t>
    </r>
  </si>
  <si>
    <t>D</t>
  </si>
  <si>
    <r>
      <t>Painting Work</t>
    </r>
    <r>
      <rPr>
        <b/>
        <sz val="11"/>
        <color rgb="FFFF0000"/>
        <rFont val="Arial"/>
        <family val="2"/>
      </rPr>
      <t xml:space="preserve"> (WITH MATERIAL)</t>
    </r>
  </si>
  <si>
    <t>C</t>
  </si>
  <si>
    <r>
      <t xml:space="preserve">Electrical Work </t>
    </r>
    <r>
      <rPr>
        <b/>
        <sz val="11"/>
        <color rgb="FFFF0000"/>
        <rFont val="Arial"/>
        <family val="2"/>
      </rPr>
      <t>(WITH MATERIAL)</t>
    </r>
  </si>
  <si>
    <t>B</t>
  </si>
  <si>
    <r>
      <t xml:space="preserve">Furniture Work </t>
    </r>
    <r>
      <rPr>
        <b/>
        <sz val="11"/>
        <color rgb="FFFF0000"/>
        <rFont val="Arial"/>
        <family val="2"/>
      </rPr>
      <t>(WITH LABOUR)</t>
    </r>
  </si>
  <si>
    <t>A</t>
  </si>
  <si>
    <t>Amount Quoted (Rs.)</t>
  </si>
  <si>
    <t>Type of Work</t>
  </si>
  <si>
    <t>Sr.No.</t>
  </si>
  <si>
    <t>SUMMERY SHEET</t>
  </si>
  <si>
    <t>Total - D</t>
  </si>
  <si>
    <t xml:space="preserve"> </t>
  </si>
  <si>
    <t>SQFT</t>
  </si>
  <si>
    <t>Arabian Curtain (Living,Guest)</t>
  </si>
  <si>
    <t>Honeycom Curtain (Master)</t>
  </si>
  <si>
    <t>Miscellaneous items Lineing work prahlad bhai sanderi</t>
  </si>
  <si>
    <t xml:space="preserve">Tanki PVC Ceiling </t>
  </si>
  <si>
    <t>RFT</t>
  </si>
  <si>
    <t>Living Console Mollding</t>
  </si>
  <si>
    <t xml:space="preserve">Master Washroom PVC Ceiling </t>
  </si>
  <si>
    <t xml:space="preserve">Common Washroom PVC Ceiling </t>
  </si>
  <si>
    <t>Dining Round Design</t>
  </si>
  <si>
    <t xml:space="preserve">Puning </t>
  </si>
  <si>
    <t xml:space="preserve">Total Gypsum Ceiling </t>
  </si>
  <si>
    <t>Ceiling Work</t>
  </si>
  <si>
    <t>Total - C</t>
  </si>
  <si>
    <t>NOS</t>
  </si>
  <si>
    <t>Site Cleaning &amp; Housekeeping Charge</t>
  </si>
  <si>
    <t>Polish grouve</t>
  </si>
  <si>
    <t>Patti Polish</t>
  </si>
  <si>
    <t>Oil Paint</t>
  </si>
  <si>
    <t>tacxar</t>
  </si>
  <si>
    <t>Lapi astar</t>
  </si>
  <si>
    <t xml:space="preserve">Painting internal calcium silicate board partition walls with architectural with two coats of primer &amp; two coats of White paint of Asian Paint all height of walls including scaffolding, supply of all materials etc., complete. The work has to be completed as per Interior Designer direction.                                      </t>
  </si>
  <si>
    <t>Painting Work</t>
  </si>
  <si>
    <t>Total - B</t>
  </si>
  <si>
    <t>RF</t>
  </si>
  <si>
    <t>Profile light fitting labour charge</t>
  </si>
  <si>
    <t>Nos.</t>
  </si>
  <si>
    <t>Fan fitting labour charge</t>
  </si>
  <si>
    <t xml:space="preserve">63/100 AMP T.P.N MCB fitting </t>
  </si>
  <si>
    <t xml:space="preserve">T.P.N MCB Distribution Point </t>
  </si>
  <si>
    <t xml:space="preserve">15 AM Circuit point </t>
  </si>
  <si>
    <t xml:space="preserve">5 AM Circuit point </t>
  </si>
  <si>
    <t xml:space="preserve">AN fastner Hooking + pipe+clamp </t>
  </si>
  <si>
    <t xml:space="preserve">fan regulator </t>
  </si>
  <si>
    <t>light fitting labour charge</t>
  </si>
  <si>
    <t>AC Point</t>
  </si>
  <si>
    <t>15 AMP Socket Point</t>
  </si>
  <si>
    <t>5 AMP Light Point</t>
  </si>
  <si>
    <t>Electrical Work with Material</t>
  </si>
  <si>
    <t xml:space="preserve">Amount </t>
  </si>
  <si>
    <t xml:space="preserve">Rate </t>
  </si>
  <si>
    <t>Qty.</t>
  </si>
  <si>
    <t>Unit</t>
  </si>
  <si>
    <t>Description</t>
  </si>
  <si>
    <t>With material work</t>
  </si>
  <si>
    <t>Total - A</t>
  </si>
  <si>
    <t>Profile shutter bill &amp; glass bill chirag bhai</t>
  </si>
  <si>
    <t>Master Washroom</t>
  </si>
  <si>
    <t>Master Room</t>
  </si>
  <si>
    <t>Guest Room</t>
  </si>
  <si>
    <t>Kitchen</t>
  </si>
  <si>
    <t>Living Room</t>
  </si>
  <si>
    <r>
      <t xml:space="preserve">Window </t>
    </r>
    <r>
      <rPr>
        <b/>
        <sz val="11"/>
        <color rgb="FFFF0000"/>
        <rFont val="Arial"/>
        <family val="2"/>
      </rPr>
      <t>(WITH MATERIAL)</t>
    </r>
  </si>
  <si>
    <t>A8</t>
  </si>
  <si>
    <t>Shoes Rack</t>
  </si>
  <si>
    <t>Washroom Basin Bleow Cabinat Drawer (2ft)</t>
  </si>
  <si>
    <t>Extra</t>
  </si>
  <si>
    <t>A7</t>
  </si>
  <si>
    <t>Master Washroom Door</t>
  </si>
  <si>
    <t>Master Bedroom Door</t>
  </si>
  <si>
    <t>Guest Bedroom Door</t>
  </si>
  <si>
    <t>Kitchen Washarea Door</t>
  </si>
  <si>
    <t>Common Washroom Door</t>
  </si>
  <si>
    <t>Entry Jali Door panel</t>
  </si>
  <si>
    <t>Entry Jali Door</t>
  </si>
  <si>
    <t>Entry Door</t>
  </si>
  <si>
    <t>Flush Doors</t>
  </si>
  <si>
    <t>A6</t>
  </si>
  <si>
    <t>Extra trolly</t>
  </si>
  <si>
    <t>Bed Back Mdf Paneling</t>
  </si>
  <si>
    <t>Curtain Panel</t>
  </si>
  <si>
    <t xml:space="preserve">Master Maliya </t>
  </si>
  <si>
    <t>Master Wardrobe Side MDF Paneling On Tile</t>
  </si>
  <si>
    <t>Master Corder MS Framing With Glass Shelf</t>
  </si>
  <si>
    <t>Master Bed Back Paneling</t>
  </si>
  <si>
    <t>Master Lighting Mirror With MS Frame</t>
  </si>
  <si>
    <t>Master Wardrobe</t>
  </si>
  <si>
    <t>Master Side Table (600X450mm)</t>
  </si>
  <si>
    <t>Master Bed</t>
  </si>
  <si>
    <t>Master Bedroom</t>
  </si>
  <si>
    <t>A5</t>
  </si>
  <si>
    <t>Extra Trolly</t>
  </si>
  <si>
    <t>Bed back box gadi panel</t>
  </si>
  <si>
    <t>Guest temple panel</t>
  </si>
  <si>
    <t>Guest Cane Wardrobe with Mandir Flutted Glass with maliya box type</t>
  </si>
  <si>
    <t>Guest Murpfy Bed Side Storage</t>
  </si>
  <si>
    <t>Guest Murpfy Bed Upper Loft with box</t>
  </si>
  <si>
    <t>Guest Murpfy Bed</t>
  </si>
  <si>
    <t>Guest Bedroom</t>
  </si>
  <si>
    <t>A4</t>
  </si>
  <si>
    <t>Kitchen Storage Cabinat box type</t>
  </si>
  <si>
    <t>Kitchen Service Platform Loft Cabinat with laminate</t>
  </si>
  <si>
    <t>Kitchen Service Platform Upper Glass Cabinat</t>
  </si>
  <si>
    <t>Kitchen Service Platform Lower Cabinat with laminate</t>
  </si>
  <si>
    <t>Kitchen Platform Loft Cabinat with laminate with box</t>
  </si>
  <si>
    <t>Kitchen Platform Upper Glass Cabinat with laminate</t>
  </si>
  <si>
    <t>Kitchen Platform Lower Cabinat with laminate</t>
  </si>
  <si>
    <t>A3</t>
  </si>
  <si>
    <t>Dining Bench with material Without febric</t>
  </si>
  <si>
    <t>Dining Chair with material Without febric</t>
  </si>
  <si>
    <t>Dining Table</t>
  </si>
  <si>
    <t>Dining Area</t>
  </si>
  <si>
    <t>A2</t>
  </si>
  <si>
    <t xml:space="preserve">Sofa back wall </t>
  </si>
  <si>
    <t>Sofa wall pack</t>
  </si>
  <si>
    <t>Bathroom framing</t>
  </si>
  <si>
    <t>Living Area Gate panel</t>
  </si>
  <si>
    <t>TV Unite Self</t>
  </si>
  <si>
    <t>Living Console Table</t>
  </si>
  <si>
    <t>Living Palmet</t>
  </si>
  <si>
    <t>Living TV wall Pack</t>
  </si>
  <si>
    <t>Living TV Back Wall</t>
  </si>
  <si>
    <t>Living TV Cabinat BOX</t>
  </si>
  <si>
    <t>Living Centre Table</t>
  </si>
  <si>
    <t>Living L Seater Sofa -12mm plywood- lineing work extra</t>
  </si>
  <si>
    <t>A1</t>
  </si>
  <si>
    <r>
      <t>Furniture Work</t>
    </r>
    <r>
      <rPr>
        <b/>
        <sz val="11"/>
        <color rgb="FFFF0000"/>
        <rFont val="Arial"/>
        <family val="2"/>
      </rPr>
      <t xml:space="preserve"> (WITH LABOUR)</t>
    </r>
  </si>
  <si>
    <t>Amount</t>
  </si>
  <si>
    <t>Labour</t>
  </si>
  <si>
    <t>RAMANAND S VISHWAKARMA</t>
  </si>
  <si>
    <t>103 - SHALIBHADRA TOWER, USMANPURA , AHMEDABAD (28-09-2024)</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</si>
</sst>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Calibri"/>
      <family val="2"/>
      <scheme val="minor"/>
    </font>
    <font>
      <sz val="11"/>
      <color theme="1"/>
      <name val="Calibri"/>
      <family val="2"/>
    </font>
    <font>
      <sz val="11"/>
      <color theme="1"/>
      <name val="Arial"/>
      <family val="2"/>
    </font>
    <font>
      <b/>
      <sz val="11"/>
      <color theme="1"/>
      <name val="Arial"/>
      <family val="2"/>
    </font>
    <font>
      <b/>
      <sz val="11"/>
      <color rgb="FF000008"/>
      <name val="Arial"/>
      <family val="2"/>
    </font>
    <font>
      <b/>
      <sz val="11"/>
      <color rgb="FF000000"/>
      <name val="Arial"/>
      <family val="2"/>
    </font>
    <font>
      <b/>
      <sz val="11"/>
      <color rgb="FFFF0000"/>
      <name val="Arial"/>
      <family val="2"/>
    </font>
    <font>
      <sz val="12"/>
      <color theme="1"/>
      <name val="Arial"/>
      <family val="2"/>
    </font>
    <font>
      <sz val="12"/>
      <color rgb="FF000000"/>
      <name val="Arial"/>
      <family val="2"/>
    </font>
    <font>
      <sz val="12"/>
      <color rgb="FF000800"/>
      <name val="Arial"/>
      <family val="2"/>
    </font>
    <font>
      <b/>
      <sz val="12"/>
      <color rgb="FF000008"/>
      <name val="Arial"/>
      <family val="2"/>
    </font>
    <font>
      <sz val="11"/>
      <color rgb="FF000000"/>
      <name val="Arial"/>
      <family val="2"/>
    </font>
    <font>
      <sz val="11"/>
      <color rgb="FF000800"/>
      <name val="Arial"/>
      <family val="2"/>
    </font>
    <font>
      <sz val="11"/>
      <color rgb="FF000008"/>
      <name val="Arial"/>
      <family val="2"/>
    </font>
    <font>
      <sz val="11"/>
      <name val="Arial"/>
      <family val="2"/>
    </font>
    <font>
      <b/>
      <sz val="11"/>
      <color rgb="FF000800"/>
      <name val="Arial"/>
      <family val="2"/>
    </font>
    <font>
      <sz val="11"/>
      <color theme="1"/>
      <name val="Aptos"/>
      <family val="2"/>
    </font>
  </fonts>
  <fills count="7">
    <fill>
      <patternFill patternType="none"/>
    </fill>
    <fill>
      <patternFill patternType="gray125"/>
    </fill>
    <fill>
      <patternFill patternType="solid">
        <fgColor rgb="FF92D050"/>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0"/>
        <bgColor indexed="64"/>
      </patternFill>
    </fill>
    <fill>
      <patternFill patternType="solid">
        <fgColor theme="5"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9" fontId="1" fillId="0" borderId="0" applyFont="0" applyFill="0" applyBorder="0" applyAlignment="0" applyProtection="0"/>
  </cellStyleXfs>
  <cellXfs count="112">
    <xf numFmtId="0" fontId="0" fillId="0" borderId="0" xfId="0"/>
    <xf numFmtId="0" fontId="2" fillId="0" borderId="0" xfId="1" applyFont="1"/>
    <xf numFmtId="3" fontId="2" fillId="0" borderId="0" xfId="1" applyNumberFormat="1" applyFont="1" applyAlignment="1">
      <alignment horizontal="center"/>
    </xf>
    <xf numFmtId="0" fontId="2" fillId="0" borderId="0" xfId="1" applyFont="1" applyAlignment="1">
      <alignment horizontal="center"/>
    </xf>
    <xf numFmtId="0" fontId="2" fillId="0" borderId="0" xfId="1" applyFont="1" applyAlignment="1">
      <alignment horizontal="center" vertical="center"/>
    </xf>
    <xf numFmtId="0" fontId="2" fillId="0" borderId="0" xfId="1" applyFont="1" applyFill="1" applyBorder="1"/>
    <xf numFmtId="3" fontId="3" fillId="2" borderId="1" xfId="1" applyNumberFormat="1" applyFont="1" applyFill="1" applyBorder="1" applyAlignment="1">
      <alignment horizontal="right" vertical="center"/>
    </xf>
    <xf numFmtId="0" fontId="5" fillId="2" borderId="1" xfId="1" applyFont="1" applyFill="1" applyBorder="1" applyAlignment="1">
      <alignment horizontal="center" vertical="center"/>
    </xf>
    <xf numFmtId="0" fontId="2" fillId="0" borderId="0" xfId="1" applyFont="1" applyAlignment="1">
      <alignment vertical="center"/>
    </xf>
    <xf numFmtId="0" fontId="2" fillId="0" borderId="1" xfId="1" applyFont="1" applyBorder="1" applyAlignment="1">
      <alignment vertical="center"/>
    </xf>
    <xf numFmtId="3" fontId="3" fillId="0" borderId="1" xfId="1" applyNumberFormat="1" applyFont="1" applyBorder="1" applyAlignment="1">
      <alignment horizontal="center" vertical="center"/>
    </xf>
    <xf numFmtId="3" fontId="3" fillId="0" borderId="1" xfId="1" applyNumberFormat="1" applyFont="1" applyBorder="1" applyAlignment="1">
      <alignment horizontal="right" vertical="center"/>
    </xf>
    <xf numFmtId="0" fontId="5" fillId="0" borderId="1" xfId="1" applyFont="1" applyBorder="1" applyAlignment="1">
      <alignment horizontal="center" vertical="center"/>
    </xf>
    <xf numFmtId="3" fontId="3" fillId="0" borderId="1" xfId="1" applyNumberFormat="1" applyFont="1" applyBorder="1" applyAlignment="1">
      <alignment horizontal="center" vertical="center" wrapText="1"/>
    </xf>
    <xf numFmtId="0" fontId="4" fillId="0" borderId="1" xfId="1" applyFont="1" applyBorder="1" applyAlignment="1">
      <alignment horizontal="center" vertical="center"/>
    </xf>
    <xf numFmtId="3" fontId="3" fillId="4" borderId="1" xfId="1" applyNumberFormat="1" applyFont="1" applyFill="1" applyBorder="1" applyAlignment="1">
      <alignment horizontal="center" vertical="center"/>
    </xf>
    <xf numFmtId="0" fontId="2" fillId="4" borderId="1" xfId="1" applyFont="1" applyFill="1" applyBorder="1" applyAlignment="1">
      <alignment horizontal="center" vertical="center"/>
    </xf>
    <xf numFmtId="0" fontId="5" fillId="0" borderId="1" xfId="1" applyFont="1" applyBorder="1" applyAlignment="1">
      <alignment horizontal="right" vertical="center" wrapText="1"/>
    </xf>
    <xf numFmtId="0" fontId="2" fillId="0" borderId="1" xfId="1" applyFont="1" applyBorder="1" applyAlignment="1">
      <alignment horizontal="center" vertical="center"/>
    </xf>
    <xf numFmtId="3" fontId="7" fillId="0" borderId="1" xfId="1" applyNumberFormat="1" applyFont="1" applyBorder="1" applyAlignment="1">
      <alignment horizontal="center" vertical="center"/>
    </xf>
    <xf numFmtId="3" fontId="8" fillId="0" borderId="1" xfId="1" applyNumberFormat="1" applyFont="1" applyBorder="1" applyAlignment="1">
      <alignment horizontal="center" vertical="center"/>
    </xf>
    <xf numFmtId="4" fontId="8" fillId="0" borderId="1" xfId="1" applyNumberFormat="1" applyFont="1" applyBorder="1" applyAlignment="1">
      <alignment horizontal="center" vertical="center"/>
    </xf>
    <xf numFmtId="0" fontId="7" fillId="0" borderId="1" xfId="1" applyFont="1" applyBorder="1" applyAlignment="1">
      <alignment horizontal="center" vertical="center"/>
    </xf>
    <xf numFmtId="0" fontId="9" fillId="0" borderId="1" xfId="1" applyFont="1" applyBorder="1" applyAlignment="1">
      <alignment vertical="center" wrapText="1"/>
    </xf>
    <xf numFmtId="0" fontId="1" fillId="0" borderId="1" xfId="1" applyBorder="1" applyAlignment="1">
      <alignment horizontal="center" vertical="center"/>
    </xf>
    <xf numFmtId="0" fontId="10" fillId="0" borderId="1" xfId="1" applyFont="1" applyBorder="1" applyAlignment="1">
      <alignment vertical="center"/>
    </xf>
    <xf numFmtId="0" fontId="10" fillId="0" borderId="1" xfId="1" applyFont="1" applyBorder="1" applyAlignment="1">
      <alignment horizontal="center" vertical="center"/>
    </xf>
    <xf numFmtId="3" fontId="2" fillId="0" borderId="1" xfId="1" applyNumberFormat="1" applyFont="1" applyBorder="1" applyAlignment="1">
      <alignment horizontal="center" vertical="center"/>
    </xf>
    <xf numFmtId="3" fontId="11" fillId="0" borderId="1" xfId="1" applyNumberFormat="1" applyFont="1" applyBorder="1" applyAlignment="1">
      <alignment vertical="center"/>
    </xf>
    <xf numFmtId="0" fontId="2" fillId="0" borderId="1" xfId="1" applyFont="1" applyFill="1" applyBorder="1" applyAlignment="1">
      <alignment horizontal="center" vertical="center"/>
    </xf>
    <xf numFmtId="0" fontId="12" fillId="0" borderId="1" xfId="1" applyFont="1" applyBorder="1" applyAlignment="1">
      <alignment vertical="center" wrapText="1"/>
    </xf>
    <xf numFmtId="1" fontId="2" fillId="0" borderId="1" xfId="2" applyNumberFormat="1" applyFont="1" applyBorder="1" applyAlignment="1">
      <alignment horizontal="right" vertical="center"/>
    </xf>
    <xf numFmtId="3" fontId="2" fillId="0" borderId="1" xfId="1" applyNumberFormat="1" applyFont="1" applyBorder="1" applyAlignment="1">
      <alignment horizontal="right" vertical="center"/>
    </xf>
    <xf numFmtId="0" fontId="13" fillId="0" borderId="1" xfId="1" applyFont="1" applyFill="1" applyBorder="1" applyAlignment="1">
      <alignment vertical="center" wrapText="1"/>
    </xf>
    <xf numFmtId="0" fontId="14" fillId="5" borderId="0" xfId="1" applyFont="1" applyFill="1" applyAlignment="1">
      <alignment vertical="center"/>
    </xf>
    <xf numFmtId="0" fontId="2" fillId="5" borderId="0" xfId="1" applyFont="1" applyFill="1" applyAlignment="1">
      <alignment vertical="center"/>
    </xf>
    <xf numFmtId="3" fontId="4" fillId="0" borderId="1" xfId="1" applyNumberFormat="1" applyFont="1" applyBorder="1" applyAlignment="1">
      <alignment horizontal="center" vertical="center" wrapText="1"/>
    </xf>
    <xf numFmtId="0" fontId="4" fillId="0" borderId="1" xfId="1" applyFont="1" applyBorder="1" applyAlignment="1">
      <alignment vertical="center"/>
    </xf>
    <xf numFmtId="0" fontId="4" fillId="0" borderId="1" xfId="1" applyFont="1" applyBorder="1" applyAlignment="1">
      <alignment horizontal="center" vertical="center" wrapText="1"/>
    </xf>
    <xf numFmtId="0" fontId="2" fillId="0" borderId="0" xfId="1" applyFont="1" applyFill="1" applyAlignment="1">
      <alignment vertical="center"/>
    </xf>
    <xf numFmtId="3" fontId="3" fillId="0" borderId="1" xfId="1" applyNumberFormat="1" applyFont="1" applyFill="1" applyBorder="1" applyAlignment="1">
      <alignment horizontal="center" vertical="center"/>
    </xf>
    <xf numFmtId="0" fontId="5" fillId="0" borderId="1" xfId="1" applyFont="1" applyFill="1" applyBorder="1" applyAlignment="1">
      <alignment horizontal="right" vertical="center" wrapText="1"/>
    </xf>
    <xf numFmtId="0" fontId="4" fillId="0" borderId="1" xfId="1" applyFont="1" applyFill="1" applyBorder="1" applyAlignment="1">
      <alignment horizontal="center" vertical="center"/>
    </xf>
    <xf numFmtId="0" fontId="4" fillId="4" borderId="1" xfId="1" applyFont="1" applyFill="1" applyBorder="1" applyAlignment="1">
      <alignment horizontal="center" vertical="center"/>
    </xf>
    <xf numFmtId="3" fontId="11" fillId="0" borderId="1" xfId="1" applyNumberFormat="1" applyFont="1" applyBorder="1" applyAlignment="1">
      <alignment horizontal="center" vertical="center"/>
    </xf>
    <xf numFmtId="0" fontId="11" fillId="0" borderId="1" xfId="1" applyFont="1" applyBorder="1" applyAlignment="1">
      <alignment horizontal="center" vertical="center"/>
    </xf>
    <xf numFmtId="0" fontId="11" fillId="0" borderId="1" xfId="1" applyFont="1" applyBorder="1" applyAlignment="1">
      <alignment vertical="center" wrapText="1"/>
    </xf>
    <xf numFmtId="4" fontId="2" fillId="0" borderId="1" xfId="1" applyNumberFormat="1" applyFont="1" applyBorder="1" applyAlignment="1">
      <alignment horizontal="center" vertical="center"/>
    </xf>
    <xf numFmtId="3" fontId="2" fillId="0" borderId="1" xfId="1" applyNumberFormat="1" applyFont="1" applyFill="1" applyBorder="1" applyAlignment="1">
      <alignment horizontal="center" vertical="center"/>
    </xf>
    <xf numFmtId="3" fontId="3" fillId="4" borderId="1" xfId="1" applyNumberFormat="1" applyFont="1" applyFill="1" applyBorder="1" applyAlignment="1">
      <alignment vertical="center"/>
    </xf>
    <xf numFmtId="3" fontId="2" fillId="5" borderId="1" xfId="1" applyNumberFormat="1" applyFont="1" applyFill="1" applyBorder="1" applyAlignment="1">
      <alignment vertical="center"/>
    </xf>
    <xf numFmtId="3" fontId="11" fillId="5" borderId="1" xfId="1" applyNumberFormat="1" applyFont="1" applyFill="1" applyBorder="1" applyAlignment="1">
      <alignment vertical="center"/>
    </xf>
    <xf numFmtId="0" fontId="11" fillId="5" borderId="1" xfId="1" applyFont="1" applyFill="1" applyBorder="1" applyAlignment="1">
      <alignment vertical="center"/>
    </xf>
    <xf numFmtId="0" fontId="11" fillId="5" borderId="1" xfId="1" applyFont="1" applyFill="1" applyBorder="1" applyAlignment="1">
      <alignment horizontal="center" vertical="center"/>
    </xf>
    <xf numFmtId="0" fontId="2" fillId="5" borderId="1" xfId="1" applyFont="1" applyFill="1" applyBorder="1" applyAlignment="1">
      <alignment vertical="center" wrapText="1"/>
    </xf>
    <xf numFmtId="0" fontId="13" fillId="5" borderId="1" xfId="1" applyFont="1" applyFill="1" applyBorder="1" applyAlignment="1">
      <alignment horizontal="center" vertical="center"/>
    </xf>
    <xf numFmtId="3" fontId="2" fillId="0" borderId="1" xfId="1" applyNumberFormat="1" applyFont="1" applyFill="1" applyBorder="1" applyAlignment="1">
      <alignment vertical="center"/>
    </xf>
    <xf numFmtId="3" fontId="11" fillId="0" borderId="1" xfId="1" applyNumberFormat="1" applyFont="1" applyFill="1" applyBorder="1" applyAlignment="1">
      <alignment vertical="center"/>
    </xf>
    <xf numFmtId="0" fontId="11" fillId="0" borderId="1" xfId="1" applyFont="1" applyFill="1" applyBorder="1" applyAlignment="1">
      <alignment vertical="center"/>
    </xf>
    <xf numFmtId="3" fontId="2" fillId="5" borderId="1" xfId="1" applyNumberFormat="1" applyFont="1" applyFill="1" applyBorder="1" applyAlignment="1">
      <alignment horizontal="center" vertical="center"/>
    </xf>
    <xf numFmtId="0" fontId="2" fillId="5" borderId="1" xfId="1" applyFont="1" applyFill="1" applyBorder="1" applyAlignment="1">
      <alignment horizontal="center" vertical="center"/>
    </xf>
    <xf numFmtId="0" fontId="4" fillId="5" borderId="1" xfId="1" applyFont="1" applyFill="1" applyBorder="1" applyAlignment="1">
      <alignment vertical="center"/>
    </xf>
    <xf numFmtId="0" fontId="4" fillId="5" borderId="1" xfId="1" applyFont="1" applyFill="1" applyBorder="1" applyAlignment="1">
      <alignment horizontal="center" vertical="center"/>
    </xf>
    <xf numFmtId="3" fontId="4" fillId="5" borderId="1" xfId="1" applyNumberFormat="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left" vertical="center" wrapText="1"/>
    </xf>
    <xf numFmtId="0" fontId="5" fillId="5" borderId="5" xfId="1" applyFont="1" applyFill="1" applyBorder="1" applyAlignment="1">
      <alignment horizontal="right" vertical="center" wrapText="1"/>
    </xf>
    <xf numFmtId="0" fontId="2" fillId="5" borderId="5" xfId="1" applyFont="1" applyFill="1" applyBorder="1" applyAlignment="1">
      <alignment horizontal="center" vertical="center"/>
    </xf>
    <xf numFmtId="3" fontId="3" fillId="0" borderId="5" xfId="1" applyNumberFormat="1" applyFont="1" applyFill="1" applyBorder="1" applyAlignment="1">
      <alignment horizontal="center" vertical="center"/>
    </xf>
    <xf numFmtId="0" fontId="5" fillId="0" borderId="5" xfId="1" applyFont="1" applyFill="1" applyBorder="1" applyAlignment="1">
      <alignment horizontal="right" vertical="center" wrapText="1"/>
    </xf>
    <xf numFmtId="0" fontId="2" fillId="0" borderId="5" xfId="1" applyFont="1" applyFill="1" applyBorder="1" applyAlignment="1">
      <alignment horizontal="center" vertical="center"/>
    </xf>
    <xf numFmtId="0" fontId="12" fillId="0" borderId="1" xfId="1" applyFont="1" applyFill="1" applyBorder="1" applyAlignment="1">
      <alignment vertical="center" wrapText="1"/>
    </xf>
    <xf numFmtId="0" fontId="13" fillId="0" borderId="1" xfId="1" applyFont="1" applyFill="1" applyBorder="1" applyAlignment="1">
      <alignment horizontal="center" vertical="center"/>
    </xf>
    <xf numFmtId="4" fontId="2" fillId="0" borderId="1" xfId="1" applyNumberFormat="1" applyFont="1" applyFill="1" applyBorder="1" applyAlignment="1">
      <alignment horizontal="center" vertical="center"/>
    </xf>
    <xf numFmtId="0" fontId="1" fillId="0" borderId="1" xfId="1" applyFill="1" applyBorder="1" applyAlignment="1">
      <alignment horizontal="center" vertical="center"/>
    </xf>
    <xf numFmtId="0" fontId="15" fillId="0" borderId="1" xfId="1" applyFont="1" applyFill="1" applyBorder="1" applyAlignment="1">
      <alignment vertical="center" wrapText="1"/>
    </xf>
    <xf numFmtId="0" fontId="2" fillId="0" borderId="0" xfId="1" applyFont="1" applyFill="1"/>
    <xf numFmtId="0" fontId="3" fillId="0" borderId="1" xfId="1" applyFont="1" applyFill="1" applyBorder="1" applyAlignment="1">
      <alignment vertical="center"/>
    </xf>
    <xf numFmtId="0" fontId="12" fillId="0" borderId="1" xfId="1" applyFont="1" applyFill="1" applyBorder="1" applyAlignment="1">
      <alignment vertical="center"/>
    </xf>
    <xf numFmtId="0" fontId="13" fillId="0" borderId="1" xfId="1" applyFont="1" applyBorder="1" applyAlignment="1">
      <alignment vertical="center" wrapText="1"/>
    </xf>
    <xf numFmtId="3" fontId="14" fillId="0" borderId="1" xfId="1" applyNumberFormat="1" applyFont="1" applyFill="1" applyBorder="1"/>
    <xf numFmtId="3" fontId="14" fillId="0" borderId="1" xfId="1" applyNumberFormat="1" applyFont="1" applyFill="1" applyBorder="1" applyAlignment="1">
      <alignment horizontal="center"/>
    </xf>
    <xf numFmtId="3" fontId="14" fillId="0" borderId="1" xfId="1" applyNumberFormat="1" applyFont="1" applyBorder="1"/>
    <xf numFmtId="3" fontId="14" fillId="0" borderId="1" xfId="1" applyNumberFormat="1" applyFont="1" applyBorder="1" applyAlignment="1">
      <alignment horizontal="center"/>
    </xf>
    <xf numFmtId="0" fontId="4" fillId="0" borderId="1" xfId="1" applyFont="1" applyBorder="1"/>
    <xf numFmtId="0" fontId="2" fillId="0" borderId="1" xfId="1" applyFont="1" applyBorder="1" applyAlignment="1">
      <alignment horizontal="center"/>
    </xf>
    <xf numFmtId="3" fontId="2" fillId="0" borderId="1" xfId="1" applyNumberFormat="1" applyFont="1" applyBorder="1" applyAlignment="1">
      <alignment horizontal="center"/>
    </xf>
    <xf numFmtId="3" fontId="4" fillId="0" borderId="5" xfId="1" applyNumberFormat="1" applyFont="1" applyBorder="1" applyAlignment="1">
      <alignment horizontal="center" vertical="center" wrapText="1"/>
    </xf>
    <xf numFmtId="0" fontId="4" fillId="0" borderId="5" xfId="1" applyFont="1" applyBorder="1" applyAlignment="1">
      <alignment horizontal="center" vertical="center" wrapText="1"/>
    </xf>
    <xf numFmtId="0" fontId="4" fillId="0" borderId="5" xfId="1" applyFont="1" applyBorder="1" applyAlignment="1">
      <alignment horizontal="left" vertical="center" wrapText="1"/>
    </xf>
    <xf numFmtId="0" fontId="3" fillId="0" borderId="1" xfId="1" applyFont="1" applyBorder="1" applyAlignment="1">
      <alignment horizontal="center"/>
    </xf>
    <xf numFmtId="0" fontId="3" fillId="3" borderId="1" xfId="1" applyFont="1" applyFill="1" applyBorder="1" applyAlignment="1">
      <alignment horizontal="center" vertical="center"/>
    </xf>
    <xf numFmtId="0" fontId="4" fillId="2" borderId="1" xfId="1" applyFont="1" applyFill="1" applyBorder="1" applyAlignment="1">
      <alignment horizontal="right" vertical="center"/>
    </xf>
    <xf numFmtId="0" fontId="3" fillId="0" borderId="1" xfId="1" applyFont="1" applyBorder="1" applyAlignment="1">
      <alignment horizontal="left" vertical="center"/>
    </xf>
    <xf numFmtId="0" fontId="5" fillId="0" borderId="1" xfId="1" applyFont="1" applyBorder="1" applyAlignment="1">
      <alignment horizontal="left" vertical="center"/>
    </xf>
    <xf numFmtId="0" fontId="5" fillId="0" borderId="4" xfId="1" applyFont="1" applyBorder="1" applyAlignment="1">
      <alignment horizontal="left" vertical="center"/>
    </xf>
    <xf numFmtId="0" fontId="5" fillId="0" borderId="3" xfId="1" applyFont="1" applyBorder="1" applyAlignment="1">
      <alignment horizontal="left" vertical="center"/>
    </xf>
    <xf numFmtId="0" fontId="5" fillId="0" borderId="2" xfId="1" applyFont="1" applyBorder="1" applyAlignment="1">
      <alignment horizontal="left" vertical="center"/>
    </xf>
    <xf numFmtId="0" fontId="5" fillId="5" borderId="4" xfId="1" applyFont="1" applyFill="1" applyBorder="1" applyAlignment="1">
      <alignment horizontal="center" vertical="center" wrapText="1"/>
    </xf>
    <xf numFmtId="0" fontId="5" fillId="5" borderId="2" xfId="1" applyFont="1" applyFill="1" applyBorder="1" applyAlignment="1">
      <alignment horizontal="center" vertical="center" wrapText="1"/>
    </xf>
    <xf numFmtId="0" fontId="5" fillId="4" borderId="1" xfId="1" applyFont="1" applyFill="1" applyBorder="1" applyAlignment="1">
      <alignment horizontal="right" vertical="center" wrapText="1"/>
    </xf>
    <xf numFmtId="0" fontId="16" fillId="6" borderId="4" xfId="1" applyFont="1" applyFill="1" applyBorder="1" applyAlignment="1">
      <alignment horizontal="center" vertical="center"/>
    </xf>
    <xf numFmtId="0" fontId="2" fillId="6" borderId="3" xfId="1" applyFont="1" applyFill="1" applyBorder="1" applyAlignment="1">
      <alignment horizontal="center" vertical="center"/>
    </xf>
    <xf numFmtId="0" fontId="16" fillId="5" borderId="4" xfId="1" applyFont="1" applyFill="1" applyBorder="1" applyAlignment="1">
      <alignment horizontal="center" vertical="center"/>
    </xf>
    <xf numFmtId="0" fontId="16" fillId="5" borderId="3" xfId="1" applyFont="1" applyFill="1" applyBorder="1" applyAlignment="1">
      <alignment horizontal="center" vertical="center"/>
    </xf>
    <xf numFmtId="0" fontId="5" fillId="0" borderId="1" xfId="1" applyFont="1" applyFill="1" applyBorder="1" applyAlignment="1">
      <alignment horizontal="right" vertical="center" wrapText="1"/>
    </xf>
    <xf numFmtId="0" fontId="2" fillId="0" borderId="1" xfId="1" applyFont="1" applyFill="1" applyBorder="1" applyAlignment="1">
      <alignment vertical="center"/>
    </xf>
    <xf numFmtId="0" fontId="14" fillId="0" borderId="1" xfId="1" applyFont="1" applyFill="1" applyBorder="1" applyAlignment="1">
      <alignment horizontal="center" vertical="center"/>
    </xf>
    <xf numFmtId="0" fontId="14" fillId="0" borderId="1" xfId="1" applyFont="1" applyFill="1" applyBorder="1" applyAlignment="1">
      <alignment vertical="center" wrapText="1"/>
    </xf>
    <xf numFmtId="0" fontId="14" fillId="0" borderId="1" xfId="1" applyFont="1" applyFill="1" applyBorder="1" applyAlignment="1">
      <alignment vertical="center"/>
    </xf>
    <xf numFmtId="3" fontId="14" fillId="0" borderId="1" xfId="1" applyNumberFormat="1" applyFont="1" applyFill="1" applyBorder="1" applyAlignment="1">
      <alignment vertical="center"/>
    </xf>
    <xf numFmtId="3" fontId="14" fillId="0" borderId="1" xfId="1" applyNumberFormat="1" applyFont="1" applyFill="1" applyBorder="1" applyAlignment="1">
      <alignment horizontal="center" vertical="center"/>
    </xf>
  </cellXfs>
  <cellStyles count="3">
    <cellStyle name="Normal" xfId="0" builtinId="0"/>
    <cellStyle name="Normal 2" xfId="1"/>
    <cellStyle name="Percent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39"/>
  <sheetViews>
    <sheetView tabSelected="1" topLeftCell="A125" zoomScale="79" zoomScaleNormal="70" zoomScaleSheetLayoutView="55" zoomScalePageLayoutView="50" workbookViewId="0">
      <selection activeCell="B132" sqref="B132:G132"/>
    </sheetView>
  </sheetViews>
  <sheetFormatPr defaultColWidth="8.85546875" defaultRowHeight="14.25"/>
  <cols>
    <col min="1" max="1" width="10.140625" style="4" customWidth="1"/>
    <col min="2" max="2" width="69.85546875" style="1" customWidth="1"/>
    <col min="3" max="5" width="20.7109375" style="3" customWidth="1"/>
    <col min="6" max="6" width="9.85546875" style="3" bestFit="1" customWidth="1"/>
    <col min="7" max="7" width="14.7109375" style="2" customWidth="1"/>
    <col min="8" max="8" width="13.28515625" style="2" bestFit="1" customWidth="1"/>
    <col min="9" max="9" width="8.85546875" style="1"/>
    <col min="10" max="10" width="15.85546875" style="1" bestFit="1" customWidth="1"/>
    <col min="11" max="16384" width="8.85546875" style="1"/>
  </cols>
  <sheetData>
    <row r="1" spans="1:8" ht="79.900000000000006" customHeight="1">
      <c r="A1" s="101" t="s">
        <v>137</v>
      </c>
      <c r="B1" s="102"/>
      <c r="C1" s="102"/>
      <c r="D1" s="102"/>
      <c r="E1" s="102"/>
      <c r="F1" s="102"/>
      <c r="G1" s="102"/>
      <c r="H1" s="102"/>
    </row>
    <row r="2" spans="1:8" ht="45.6" customHeight="1">
      <c r="A2" s="103" t="s">
        <v>136</v>
      </c>
      <c r="B2" s="104"/>
      <c r="C2" s="104"/>
      <c r="D2" s="104"/>
      <c r="E2" s="104"/>
      <c r="F2" s="104"/>
      <c r="G2" s="104"/>
      <c r="H2" s="104"/>
    </row>
    <row r="3" spans="1:8" ht="39.950000000000003" customHeight="1">
      <c r="A3" s="88" t="s">
        <v>13</v>
      </c>
      <c r="B3" s="89" t="s">
        <v>60</v>
      </c>
      <c r="C3" s="88" t="s">
        <v>59</v>
      </c>
      <c r="D3" s="88" t="s">
        <v>10</v>
      </c>
      <c r="E3" s="88" t="s">
        <v>8</v>
      </c>
      <c r="F3" s="88" t="s">
        <v>58</v>
      </c>
      <c r="G3" s="87" t="s">
        <v>135</v>
      </c>
      <c r="H3" s="87" t="s">
        <v>134</v>
      </c>
    </row>
    <row r="4" spans="1:8" ht="22.15" customHeight="1">
      <c r="A4" s="14" t="s">
        <v>132</v>
      </c>
      <c r="B4" s="37" t="s">
        <v>133</v>
      </c>
      <c r="C4" s="85"/>
      <c r="D4" s="85"/>
      <c r="E4" s="85"/>
      <c r="F4" s="85"/>
      <c r="G4" s="86"/>
      <c r="H4" s="86"/>
    </row>
    <row r="5" spans="1:8" ht="22.15" customHeight="1">
      <c r="A5" s="14"/>
      <c r="B5" s="84"/>
      <c r="C5" s="82"/>
      <c r="D5" s="82"/>
      <c r="E5" s="82"/>
      <c r="F5" s="82"/>
      <c r="G5" s="82"/>
      <c r="H5" s="83"/>
    </row>
    <row r="6" spans="1:8" s="76" customFormat="1" ht="22.15" customHeight="1">
      <c r="A6" s="29" t="s">
        <v>132</v>
      </c>
      <c r="B6" s="77" t="s">
        <v>68</v>
      </c>
      <c r="C6" s="80"/>
      <c r="D6" s="80"/>
      <c r="E6" s="80"/>
      <c r="F6" s="80"/>
      <c r="G6" s="80"/>
      <c r="H6" s="81"/>
    </row>
    <row r="7" spans="1:8" s="76" customFormat="1" ht="22.15" customHeight="1">
      <c r="A7" s="74">
        <v>1</v>
      </c>
      <c r="B7" s="33" t="s">
        <v>131</v>
      </c>
      <c r="C7" s="29" t="s">
        <v>22</v>
      </c>
      <c r="D7" s="29"/>
      <c r="E7" s="29"/>
      <c r="F7" s="73">
        <v>15</v>
      </c>
      <c r="G7" s="48">
        <v>350</v>
      </c>
      <c r="H7" s="48">
        <f>G7*F7</f>
        <v>5250</v>
      </c>
    </row>
    <row r="8" spans="1:8" s="76" customFormat="1" ht="22.15" customHeight="1">
      <c r="A8" s="74">
        <v>2</v>
      </c>
      <c r="B8" s="33" t="s">
        <v>130</v>
      </c>
      <c r="C8" s="29" t="s">
        <v>31</v>
      </c>
      <c r="D8" s="29"/>
      <c r="E8" s="29"/>
      <c r="F8" s="73">
        <v>1</v>
      </c>
      <c r="G8" s="48">
        <v>1000</v>
      </c>
      <c r="H8" s="48">
        <v>0</v>
      </c>
    </row>
    <row r="9" spans="1:8" s="76" customFormat="1" ht="22.15" customHeight="1">
      <c r="A9" s="74">
        <v>3</v>
      </c>
      <c r="B9" s="33" t="s">
        <v>129</v>
      </c>
      <c r="C9" s="29" t="s">
        <v>17</v>
      </c>
      <c r="D9" s="29">
        <v>14</v>
      </c>
      <c r="E9" s="29">
        <v>66</v>
      </c>
      <c r="F9" s="73">
        <f>E9*D9/144</f>
        <v>6.416666666666667</v>
      </c>
      <c r="G9" s="48">
        <v>380</v>
      </c>
      <c r="H9" s="48">
        <f t="shared" ref="H9:H15" si="0">G9*F9</f>
        <v>2438.3333333333335</v>
      </c>
    </row>
    <row r="10" spans="1:8" s="76" customFormat="1" ht="22.15" customHeight="1">
      <c r="A10" s="74">
        <v>4</v>
      </c>
      <c r="B10" s="33" t="s">
        <v>128</v>
      </c>
      <c r="C10" s="29" t="s">
        <v>17</v>
      </c>
      <c r="D10" s="29">
        <v>128</v>
      </c>
      <c r="E10" s="29">
        <v>108</v>
      </c>
      <c r="F10" s="73">
        <f>E10*D10/144</f>
        <v>96</v>
      </c>
      <c r="G10" s="48">
        <v>120</v>
      </c>
      <c r="H10" s="48">
        <f t="shared" si="0"/>
        <v>11520</v>
      </c>
    </row>
    <row r="11" spans="1:8" s="76" customFormat="1" ht="22.15" customHeight="1">
      <c r="A11" s="74">
        <v>5</v>
      </c>
      <c r="B11" s="33" t="s">
        <v>127</v>
      </c>
      <c r="C11" s="29" t="s">
        <v>17</v>
      </c>
      <c r="D11" s="29"/>
      <c r="E11" s="29"/>
      <c r="F11" s="73">
        <v>57</v>
      </c>
      <c r="G11" s="48">
        <v>80</v>
      </c>
      <c r="H11" s="48">
        <f t="shared" si="0"/>
        <v>4560</v>
      </c>
    </row>
    <row r="12" spans="1:8" s="76" customFormat="1" ht="22.15" customHeight="1">
      <c r="A12" s="74">
        <v>6</v>
      </c>
      <c r="B12" s="33" t="s">
        <v>126</v>
      </c>
      <c r="C12" s="29" t="s">
        <v>17</v>
      </c>
      <c r="D12" s="29">
        <v>28</v>
      </c>
      <c r="E12" s="29">
        <v>114</v>
      </c>
      <c r="F12" s="73">
        <f>E12*D12/144</f>
        <v>22.166666666666668</v>
      </c>
      <c r="G12" s="48">
        <v>180</v>
      </c>
      <c r="H12" s="48">
        <f t="shared" si="0"/>
        <v>3990</v>
      </c>
    </row>
    <row r="13" spans="1:8" s="76" customFormat="1" ht="22.15" customHeight="1">
      <c r="A13" s="74">
        <v>7</v>
      </c>
      <c r="B13" s="33" t="s">
        <v>125</v>
      </c>
      <c r="C13" s="29" t="s">
        <v>17</v>
      </c>
      <c r="D13" s="29"/>
      <c r="E13" s="29"/>
      <c r="F13" s="73">
        <v>10</v>
      </c>
      <c r="G13" s="48">
        <v>380</v>
      </c>
      <c r="H13" s="48">
        <f t="shared" si="0"/>
        <v>3800</v>
      </c>
    </row>
    <row r="14" spans="1:8" s="76" customFormat="1" ht="22.15" customHeight="1">
      <c r="A14" s="74">
        <v>8</v>
      </c>
      <c r="B14" s="33" t="s">
        <v>124</v>
      </c>
      <c r="C14" s="29" t="s">
        <v>17</v>
      </c>
      <c r="D14" s="29">
        <v>12</v>
      </c>
      <c r="E14" s="29">
        <v>66</v>
      </c>
      <c r="F14" s="73">
        <f>E14*D14/144</f>
        <v>5.5</v>
      </c>
      <c r="G14" s="48">
        <v>180</v>
      </c>
      <c r="H14" s="48">
        <f t="shared" si="0"/>
        <v>990</v>
      </c>
    </row>
    <row r="15" spans="1:8" s="76" customFormat="1" ht="22.15" customHeight="1">
      <c r="A15" s="74">
        <v>9</v>
      </c>
      <c r="B15" s="79" t="s">
        <v>123</v>
      </c>
      <c r="C15" s="18"/>
      <c r="D15" s="18">
        <f>106+85.5+106</f>
        <v>297.5</v>
      </c>
      <c r="E15" s="18">
        <v>15</v>
      </c>
      <c r="F15" s="73">
        <f>E15*D15/144</f>
        <v>30.989583333333332</v>
      </c>
      <c r="G15" s="48">
        <v>180</v>
      </c>
      <c r="H15" s="48">
        <f t="shared" si="0"/>
        <v>5578.125</v>
      </c>
    </row>
    <row r="16" spans="1:8" s="76" customFormat="1" ht="22.15" customHeight="1">
      <c r="A16" s="74">
        <v>10</v>
      </c>
      <c r="B16" s="79" t="s">
        <v>122</v>
      </c>
      <c r="C16" s="18"/>
      <c r="D16" s="18">
        <v>20</v>
      </c>
      <c r="E16" s="18">
        <v>48</v>
      </c>
      <c r="F16" s="73">
        <f>E16*D16/144</f>
        <v>6.666666666666667</v>
      </c>
      <c r="G16" s="48">
        <v>280</v>
      </c>
      <c r="H16" s="48">
        <f>G16*F16</f>
        <v>1866.6666666666667</v>
      </c>
    </row>
    <row r="17" spans="1:8" s="76" customFormat="1" ht="22.15" customHeight="1">
      <c r="A17" s="74">
        <v>11</v>
      </c>
      <c r="B17" s="79" t="s">
        <v>121</v>
      </c>
      <c r="C17" s="18"/>
      <c r="D17" s="18">
        <v>30</v>
      </c>
      <c r="E17" s="18">
        <v>61</v>
      </c>
      <c r="F17" s="73">
        <f>E17*D17/144</f>
        <v>12.708333333333334</v>
      </c>
      <c r="G17" s="48">
        <v>80</v>
      </c>
      <c r="H17" s="48">
        <f>G17*F17</f>
        <v>1016.6666666666667</v>
      </c>
    </row>
    <row r="18" spans="1:8" s="76" customFormat="1" ht="22.15" customHeight="1">
      <c r="A18" s="74">
        <v>12</v>
      </c>
      <c r="B18" s="79" t="s">
        <v>120</v>
      </c>
      <c r="C18" s="18"/>
      <c r="D18" s="18">
        <v>30</v>
      </c>
      <c r="E18" s="18">
        <v>61</v>
      </c>
      <c r="F18" s="73">
        <f>E18*D18/144</f>
        <v>12.708333333333334</v>
      </c>
      <c r="G18" s="48">
        <v>120</v>
      </c>
      <c r="H18" s="48">
        <f>G18*F18</f>
        <v>1525</v>
      </c>
    </row>
    <row r="19" spans="1:8" s="76" customFormat="1" ht="22.15" customHeight="1">
      <c r="A19" s="74"/>
      <c r="B19" s="79"/>
      <c r="C19" s="18"/>
      <c r="D19" s="18"/>
      <c r="E19" s="18"/>
      <c r="F19" s="73"/>
      <c r="G19" s="48"/>
      <c r="H19" s="48"/>
    </row>
    <row r="20" spans="1:8" s="76" customFormat="1" ht="22.15" customHeight="1">
      <c r="A20" s="74"/>
      <c r="B20" s="33"/>
      <c r="C20" s="29"/>
      <c r="D20" s="29"/>
      <c r="E20" s="29"/>
      <c r="F20" s="73"/>
      <c r="G20" s="48"/>
      <c r="H20" s="48">
        <f>G20*F20</f>
        <v>0</v>
      </c>
    </row>
    <row r="21" spans="1:8" s="76" customFormat="1" ht="22.15" customHeight="1">
      <c r="A21" s="29" t="s">
        <v>119</v>
      </c>
      <c r="B21" s="77" t="s">
        <v>118</v>
      </c>
      <c r="C21" s="29"/>
      <c r="D21" s="29"/>
      <c r="E21" s="29"/>
      <c r="F21" s="73"/>
      <c r="G21" s="48"/>
      <c r="H21" s="48">
        <f>G21*F21</f>
        <v>0</v>
      </c>
    </row>
    <row r="22" spans="1:8" s="76" customFormat="1" ht="22.15" customHeight="1">
      <c r="A22" s="74">
        <v>1</v>
      </c>
      <c r="B22" s="33" t="s">
        <v>117</v>
      </c>
      <c r="C22" s="29" t="s">
        <v>17</v>
      </c>
      <c r="D22" s="29"/>
      <c r="E22" s="29"/>
      <c r="F22" s="73">
        <v>11.875</v>
      </c>
      <c r="G22" s="48">
        <v>185</v>
      </c>
      <c r="H22" s="48">
        <f>G22*F22</f>
        <v>2196.875</v>
      </c>
    </row>
    <row r="23" spans="1:8" s="76" customFormat="1" ht="22.15" customHeight="1">
      <c r="A23" s="74">
        <v>2</v>
      </c>
      <c r="B23" s="33" t="s">
        <v>116</v>
      </c>
      <c r="C23" s="29" t="s">
        <v>31</v>
      </c>
      <c r="D23" s="29"/>
      <c r="E23" s="29"/>
      <c r="F23" s="73">
        <v>2</v>
      </c>
      <c r="G23" s="48">
        <v>4500</v>
      </c>
      <c r="H23" s="48">
        <f>G23*F23</f>
        <v>9000</v>
      </c>
    </row>
    <row r="24" spans="1:8" s="76" customFormat="1" ht="22.15" customHeight="1">
      <c r="A24" s="74">
        <v>3</v>
      </c>
      <c r="B24" s="33" t="s">
        <v>115</v>
      </c>
      <c r="C24" s="29" t="s">
        <v>22</v>
      </c>
      <c r="D24" s="29"/>
      <c r="E24" s="29"/>
      <c r="F24" s="73">
        <v>5.25</v>
      </c>
      <c r="G24" s="48">
        <v>650</v>
      </c>
      <c r="H24" s="48">
        <v>10000</v>
      </c>
    </row>
    <row r="25" spans="1:8" s="76" customFormat="1" ht="22.15" customHeight="1">
      <c r="A25" s="74"/>
      <c r="B25" s="33"/>
      <c r="C25" s="29"/>
      <c r="D25" s="29"/>
      <c r="E25" s="29"/>
      <c r="F25" s="73"/>
      <c r="G25" s="48"/>
      <c r="H25" s="48"/>
    </row>
    <row r="26" spans="1:8" s="76" customFormat="1" ht="22.15" customHeight="1">
      <c r="A26" s="29" t="s">
        <v>114</v>
      </c>
      <c r="B26" s="77" t="s">
        <v>67</v>
      </c>
      <c r="C26" s="29"/>
      <c r="D26" s="29"/>
      <c r="E26" s="29"/>
      <c r="F26" s="73"/>
      <c r="G26" s="48"/>
      <c r="H26" s="48"/>
    </row>
    <row r="27" spans="1:8" s="76" customFormat="1" ht="22.15" customHeight="1">
      <c r="A27" s="74">
        <v>1</v>
      </c>
      <c r="B27" s="33" t="s">
        <v>113</v>
      </c>
      <c r="C27" s="29" t="s">
        <v>17</v>
      </c>
      <c r="D27" s="29">
        <v>198</v>
      </c>
      <c r="E27" s="29">
        <v>30.5</v>
      </c>
      <c r="F27" s="73">
        <f t="shared" ref="F27:F33" si="1">E27*D27/144</f>
        <v>41.9375</v>
      </c>
      <c r="G27" s="48">
        <v>650</v>
      </c>
      <c r="H27" s="48">
        <f t="shared" ref="H27:H33" si="2">G27*F27</f>
        <v>27259.375</v>
      </c>
    </row>
    <row r="28" spans="1:8" s="76" customFormat="1" ht="33" customHeight="1">
      <c r="A28" s="74">
        <v>2</v>
      </c>
      <c r="B28" s="33" t="s">
        <v>112</v>
      </c>
      <c r="C28" s="29" t="s">
        <v>17</v>
      </c>
      <c r="D28" s="29">
        <v>20</v>
      </c>
      <c r="E28" s="29">
        <v>97</v>
      </c>
      <c r="F28" s="73">
        <f t="shared" si="1"/>
        <v>13.472222222222221</v>
      </c>
      <c r="G28" s="48">
        <v>250</v>
      </c>
      <c r="H28" s="48">
        <f t="shared" si="2"/>
        <v>3368.0555555555552</v>
      </c>
    </row>
    <row r="29" spans="1:8" s="76" customFormat="1" ht="15">
      <c r="A29" s="74">
        <v>3</v>
      </c>
      <c r="B29" s="33" t="s">
        <v>111</v>
      </c>
      <c r="C29" s="29" t="s">
        <v>17</v>
      </c>
      <c r="D29" s="29">
        <v>27</v>
      </c>
      <c r="E29" s="29">
        <v>140</v>
      </c>
      <c r="F29" s="73">
        <f t="shared" si="1"/>
        <v>26.25</v>
      </c>
      <c r="G29" s="48">
        <v>380</v>
      </c>
      <c r="H29" s="48">
        <f t="shared" si="2"/>
        <v>9975</v>
      </c>
    </row>
    <row r="30" spans="1:8" s="76" customFormat="1" ht="34.9" customHeight="1">
      <c r="A30" s="74">
        <v>4</v>
      </c>
      <c r="B30" s="33" t="s">
        <v>110</v>
      </c>
      <c r="C30" s="29" t="s">
        <v>17</v>
      </c>
      <c r="D30" s="29">
        <v>47.25</v>
      </c>
      <c r="E30" s="29">
        <v>29</v>
      </c>
      <c r="F30" s="73">
        <f t="shared" si="1"/>
        <v>9.515625</v>
      </c>
      <c r="G30" s="48">
        <v>650</v>
      </c>
      <c r="H30" s="48">
        <f t="shared" si="2"/>
        <v>6185.15625</v>
      </c>
    </row>
    <row r="31" spans="1:8" s="76" customFormat="1" ht="22.15" customHeight="1">
      <c r="A31" s="74">
        <v>5</v>
      </c>
      <c r="B31" s="33" t="s">
        <v>109</v>
      </c>
      <c r="C31" s="29" t="s">
        <v>17</v>
      </c>
      <c r="D31" s="29">
        <v>20</v>
      </c>
      <c r="E31" s="29">
        <v>47.25</v>
      </c>
      <c r="F31" s="73">
        <f t="shared" si="1"/>
        <v>6.5625</v>
      </c>
      <c r="G31" s="48">
        <v>250</v>
      </c>
      <c r="H31" s="48">
        <f t="shared" si="2"/>
        <v>1640.625</v>
      </c>
    </row>
    <row r="32" spans="1:8" s="76" customFormat="1" ht="30.6" customHeight="1">
      <c r="A32" s="74">
        <v>6</v>
      </c>
      <c r="B32" s="33" t="s">
        <v>108</v>
      </c>
      <c r="C32" s="29" t="s">
        <v>17</v>
      </c>
      <c r="D32" s="29">
        <v>25</v>
      </c>
      <c r="E32" s="29">
        <v>47.25</v>
      </c>
      <c r="F32" s="73">
        <f t="shared" si="1"/>
        <v>8.203125</v>
      </c>
      <c r="G32" s="48">
        <v>380</v>
      </c>
      <c r="H32" s="48">
        <f t="shared" si="2"/>
        <v>3117.1875</v>
      </c>
    </row>
    <row r="33" spans="1:8" s="76" customFormat="1" ht="22.15" customHeight="1">
      <c r="A33" s="74">
        <v>7</v>
      </c>
      <c r="B33" s="33" t="s">
        <v>107</v>
      </c>
      <c r="C33" s="29" t="s">
        <v>17</v>
      </c>
      <c r="D33" s="29">
        <v>47</v>
      </c>
      <c r="E33" s="29">
        <v>105</v>
      </c>
      <c r="F33" s="73">
        <f t="shared" si="1"/>
        <v>34.270833333333336</v>
      </c>
      <c r="G33" s="48">
        <v>380</v>
      </c>
      <c r="H33" s="48">
        <f t="shared" si="2"/>
        <v>13022.916666666668</v>
      </c>
    </row>
    <row r="34" spans="1:8" s="76" customFormat="1" ht="22.15" customHeight="1">
      <c r="A34" s="74"/>
      <c r="B34" s="33"/>
      <c r="C34" s="29"/>
      <c r="D34" s="29"/>
      <c r="E34" s="29"/>
      <c r="F34" s="73"/>
      <c r="G34" s="48"/>
      <c r="H34" s="48"/>
    </row>
    <row r="35" spans="1:8" s="76" customFormat="1" ht="22.15" customHeight="1">
      <c r="A35" s="74"/>
      <c r="B35" s="33"/>
      <c r="C35" s="29"/>
      <c r="D35" s="29"/>
      <c r="E35" s="29"/>
      <c r="F35" s="73"/>
      <c r="G35" s="48"/>
      <c r="H35" s="48"/>
    </row>
    <row r="36" spans="1:8" s="76" customFormat="1" ht="22.15" customHeight="1">
      <c r="A36" s="29" t="s">
        <v>106</v>
      </c>
      <c r="B36" s="77" t="s">
        <v>105</v>
      </c>
      <c r="C36" s="29"/>
      <c r="D36" s="29"/>
      <c r="E36" s="29"/>
      <c r="F36" s="73"/>
      <c r="G36" s="48"/>
      <c r="H36" s="48"/>
    </row>
    <row r="37" spans="1:8" s="76" customFormat="1" ht="22.15" customHeight="1">
      <c r="A37" s="74">
        <v>1</v>
      </c>
      <c r="B37" s="78" t="s">
        <v>104</v>
      </c>
      <c r="C37" s="29" t="s">
        <v>17</v>
      </c>
      <c r="D37" s="29"/>
      <c r="E37" s="29"/>
      <c r="F37" s="73">
        <v>35.75</v>
      </c>
      <c r="G37" s="48">
        <v>400</v>
      </c>
      <c r="H37" s="48">
        <f t="shared" ref="H37:H43" si="3">G37*F37</f>
        <v>14300</v>
      </c>
    </row>
    <row r="38" spans="1:8" s="76" customFormat="1" ht="22.15" customHeight="1">
      <c r="A38" s="74">
        <v>2</v>
      </c>
      <c r="B38" s="78" t="s">
        <v>103</v>
      </c>
      <c r="C38" s="29" t="s">
        <v>17</v>
      </c>
      <c r="D38" s="29">
        <v>21</v>
      </c>
      <c r="E38" s="29">
        <v>84</v>
      </c>
      <c r="F38" s="73">
        <f>E38*D38/144</f>
        <v>12.25</v>
      </c>
      <c r="G38" s="48">
        <v>380</v>
      </c>
      <c r="H38" s="48">
        <f t="shared" si="3"/>
        <v>4655</v>
      </c>
    </row>
    <row r="39" spans="1:8" s="76" customFormat="1" ht="22.15" customHeight="1">
      <c r="A39" s="74">
        <v>3</v>
      </c>
      <c r="B39" s="78" t="s">
        <v>102</v>
      </c>
      <c r="C39" s="29" t="s">
        <v>17</v>
      </c>
      <c r="D39" s="29">
        <v>19</v>
      </c>
      <c r="E39" s="29">
        <v>84</v>
      </c>
      <c r="F39" s="73">
        <f>E39*D39/144</f>
        <v>11.083333333333334</v>
      </c>
      <c r="G39" s="48">
        <v>380</v>
      </c>
      <c r="H39" s="48">
        <f t="shared" si="3"/>
        <v>4211.666666666667</v>
      </c>
    </row>
    <row r="40" spans="1:8" s="76" customFormat="1" ht="30" customHeight="1">
      <c r="A40" s="74">
        <v>4</v>
      </c>
      <c r="B40" s="78" t="s">
        <v>101</v>
      </c>
      <c r="C40" s="29" t="s">
        <v>17</v>
      </c>
      <c r="D40" s="29">
        <v>105</v>
      </c>
      <c r="E40" s="29">
        <v>79</v>
      </c>
      <c r="F40" s="73">
        <f>E40*D40/144</f>
        <v>57.604166666666664</v>
      </c>
      <c r="G40" s="48">
        <v>380</v>
      </c>
      <c r="H40" s="48">
        <f t="shared" si="3"/>
        <v>21889.583333333332</v>
      </c>
    </row>
    <row r="41" spans="1:8" s="76" customFormat="1" ht="22.15" customHeight="1">
      <c r="A41" s="74">
        <v>5</v>
      </c>
      <c r="B41" s="78" t="s">
        <v>100</v>
      </c>
      <c r="C41" s="29" t="s">
        <v>22</v>
      </c>
      <c r="D41" s="29">
        <v>23.5</v>
      </c>
      <c r="E41" s="29">
        <v>36</v>
      </c>
      <c r="F41" s="73">
        <f>E41*D41/144</f>
        <v>5.875</v>
      </c>
      <c r="G41" s="48">
        <v>180</v>
      </c>
      <c r="H41" s="48">
        <f t="shared" si="3"/>
        <v>1057.5</v>
      </c>
    </row>
    <row r="42" spans="1:8" s="76" customFormat="1" ht="22.15" customHeight="1">
      <c r="A42" s="74">
        <v>6</v>
      </c>
      <c r="B42" s="78" t="s">
        <v>99</v>
      </c>
      <c r="C42" s="29"/>
      <c r="D42" s="29">
        <v>64</v>
      </c>
      <c r="E42" s="29">
        <v>42</v>
      </c>
      <c r="F42" s="73">
        <f>E42*D42/144</f>
        <v>18.666666666666668</v>
      </c>
      <c r="G42" s="48">
        <v>180</v>
      </c>
      <c r="H42" s="48">
        <f t="shared" si="3"/>
        <v>3360</v>
      </c>
    </row>
    <row r="43" spans="1:8" s="76" customFormat="1" ht="22.15" customHeight="1">
      <c r="A43" s="74">
        <v>7</v>
      </c>
      <c r="B43" s="78" t="s">
        <v>98</v>
      </c>
      <c r="C43" s="29"/>
      <c r="D43" s="29"/>
      <c r="E43" s="29"/>
      <c r="F43" s="73">
        <v>1</v>
      </c>
      <c r="G43" s="48">
        <v>2100</v>
      </c>
      <c r="H43" s="48">
        <f t="shared" si="3"/>
        <v>2100</v>
      </c>
    </row>
    <row r="44" spans="1:8" s="76" customFormat="1" ht="22.15" customHeight="1">
      <c r="A44" s="74"/>
      <c r="B44" s="78"/>
      <c r="C44" s="29"/>
      <c r="D44" s="29"/>
      <c r="E44" s="29"/>
      <c r="F44" s="73"/>
      <c r="G44" s="48"/>
      <c r="H44" s="48"/>
    </row>
    <row r="45" spans="1:8" s="76" customFormat="1" ht="22.15" customHeight="1">
      <c r="A45" s="74"/>
      <c r="B45" s="33"/>
      <c r="C45" s="29"/>
      <c r="D45" s="29"/>
      <c r="E45" s="29"/>
      <c r="F45" s="73"/>
      <c r="G45" s="48"/>
      <c r="H45" s="48">
        <f t="shared" ref="H45:H54" si="4">G45*F45</f>
        <v>0</v>
      </c>
    </row>
    <row r="46" spans="1:8" s="76" customFormat="1" ht="22.15" customHeight="1">
      <c r="A46" s="29" t="s">
        <v>97</v>
      </c>
      <c r="B46" s="77" t="s">
        <v>96</v>
      </c>
      <c r="C46" s="29"/>
      <c r="D46" s="29"/>
      <c r="E46" s="29"/>
      <c r="F46" s="73"/>
      <c r="G46" s="48"/>
      <c r="H46" s="48">
        <f t="shared" si="4"/>
        <v>0</v>
      </c>
    </row>
    <row r="47" spans="1:8" s="76" customFormat="1" ht="22.15" customHeight="1">
      <c r="A47" s="74">
        <v>1</v>
      </c>
      <c r="B47" s="71" t="s">
        <v>95</v>
      </c>
      <c r="C47" s="29" t="s">
        <v>17</v>
      </c>
      <c r="D47" s="29"/>
      <c r="E47" s="29"/>
      <c r="F47" s="73">
        <v>35.75</v>
      </c>
      <c r="G47" s="48">
        <v>400</v>
      </c>
      <c r="H47" s="48">
        <f t="shared" si="4"/>
        <v>14300</v>
      </c>
    </row>
    <row r="48" spans="1:8" s="76" customFormat="1" ht="22.15" customHeight="1">
      <c r="A48" s="74">
        <v>2</v>
      </c>
      <c r="B48" s="71" t="s">
        <v>94</v>
      </c>
      <c r="C48" s="29" t="s">
        <v>31</v>
      </c>
      <c r="D48" s="29"/>
      <c r="E48" s="29"/>
      <c r="F48" s="73">
        <v>2</v>
      </c>
      <c r="G48" s="48">
        <v>2600</v>
      </c>
      <c r="H48" s="48">
        <f t="shared" si="4"/>
        <v>5200</v>
      </c>
    </row>
    <row r="49" spans="1:8" s="76" customFormat="1" ht="22.15" customHeight="1">
      <c r="A49" s="74">
        <v>3</v>
      </c>
      <c r="B49" s="71" t="s">
        <v>93</v>
      </c>
      <c r="C49" s="29" t="s">
        <v>17</v>
      </c>
      <c r="D49" s="29">
        <v>67</v>
      </c>
      <c r="E49" s="29">
        <v>84</v>
      </c>
      <c r="F49" s="73">
        <f>E49*D49/144</f>
        <v>39.083333333333336</v>
      </c>
      <c r="G49" s="48">
        <v>380</v>
      </c>
      <c r="H49" s="48">
        <f t="shared" si="4"/>
        <v>14851.666666666668</v>
      </c>
    </row>
    <row r="50" spans="1:8" s="76" customFormat="1" ht="22.15" customHeight="1">
      <c r="A50" s="74">
        <v>4</v>
      </c>
      <c r="B50" s="71" t="s">
        <v>92</v>
      </c>
      <c r="C50" s="29" t="s">
        <v>17</v>
      </c>
      <c r="D50" s="29"/>
      <c r="E50" s="29"/>
      <c r="F50" s="73">
        <v>8.5</v>
      </c>
      <c r="G50" s="48">
        <v>0</v>
      </c>
      <c r="H50" s="48">
        <f t="shared" si="4"/>
        <v>0</v>
      </c>
    </row>
    <row r="51" spans="1:8" s="76" customFormat="1" ht="22.15" customHeight="1">
      <c r="A51" s="74">
        <v>5</v>
      </c>
      <c r="B51" s="71" t="s">
        <v>91</v>
      </c>
      <c r="C51" s="29" t="s">
        <v>17</v>
      </c>
      <c r="D51" s="29">
        <v>41</v>
      </c>
      <c r="E51" s="29">
        <v>75.5</v>
      </c>
      <c r="F51" s="73">
        <f>E51*D51/144</f>
        <v>21.496527777777779</v>
      </c>
      <c r="G51" s="48">
        <v>180</v>
      </c>
      <c r="H51" s="48">
        <f t="shared" si="4"/>
        <v>3869.375</v>
      </c>
    </row>
    <row r="52" spans="1:8" s="76" customFormat="1" ht="22.15" customHeight="1">
      <c r="A52" s="74">
        <v>6</v>
      </c>
      <c r="B52" s="71" t="s">
        <v>90</v>
      </c>
      <c r="C52" s="29" t="s">
        <v>17</v>
      </c>
      <c r="D52" s="29"/>
      <c r="E52" s="29"/>
      <c r="F52" s="73">
        <v>6.25</v>
      </c>
      <c r="G52" s="48">
        <v>0</v>
      </c>
      <c r="H52" s="48">
        <f t="shared" si="4"/>
        <v>0</v>
      </c>
    </row>
    <row r="53" spans="1:8" s="76" customFormat="1" ht="22.15" customHeight="1">
      <c r="A53" s="74">
        <v>7</v>
      </c>
      <c r="B53" s="71" t="s">
        <v>89</v>
      </c>
      <c r="C53" s="29" t="s">
        <v>17</v>
      </c>
      <c r="D53" s="29">
        <v>103</v>
      </c>
      <c r="E53" s="29">
        <v>103</v>
      </c>
      <c r="F53" s="73">
        <f>E53*D53/144</f>
        <v>73.673611111111114</v>
      </c>
      <c r="G53" s="48">
        <v>40</v>
      </c>
      <c r="H53" s="48">
        <f t="shared" si="4"/>
        <v>2946.9444444444443</v>
      </c>
    </row>
    <row r="54" spans="1:8" s="76" customFormat="1" ht="22.15" customHeight="1">
      <c r="A54" s="74">
        <v>8</v>
      </c>
      <c r="B54" s="71" t="s">
        <v>88</v>
      </c>
      <c r="C54" s="29"/>
      <c r="D54" s="29">
        <v>21.5</v>
      </c>
      <c r="E54" s="29">
        <v>67</v>
      </c>
      <c r="F54" s="73">
        <f>E54*D54/144</f>
        <v>10.003472222222221</v>
      </c>
      <c r="G54" s="48">
        <v>280</v>
      </c>
      <c r="H54" s="48">
        <f t="shared" si="4"/>
        <v>2800.9722222222222</v>
      </c>
    </row>
    <row r="55" spans="1:8" s="76" customFormat="1" ht="22.15" customHeight="1">
      <c r="A55" s="74">
        <v>9</v>
      </c>
      <c r="B55" s="71" t="s">
        <v>87</v>
      </c>
      <c r="C55" s="29"/>
      <c r="D55" s="29">
        <v>47</v>
      </c>
      <c r="E55" s="29">
        <v>29</v>
      </c>
      <c r="F55" s="73">
        <f>E55*D55/144</f>
        <v>9.4652777777777786</v>
      </c>
      <c r="G55" s="48">
        <v>180</v>
      </c>
      <c r="H55" s="48">
        <f>G55*F55</f>
        <v>1703.7500000000002</v>
      </c>
    </row>
    <row r="56" spans="1:8" s="76" customFormat="1" ht="22.15" customHeight="1">
      <c r="A56" s="74">
        <v>10</v>
      </c>
      <c r="B56" s="71" t="s">
        <v>86</v>
      </c>
      <c r="C56" s="29"/>
      <c r="D56" s="29">
        <v>77.5</v>
      </c>
      <c r="E56" s="29">
        <v>106</v>
      </c>
      <c r="F56" s="73">
        <f>E56*D56/144</f>
        <v>57.048611111111114</v>
      </c>
      <c r="G56" s="48">
        <v>180</v>
      </c>
      <c r="H56" s="48">
        <f>G56*F56</f>
        <v>10268.75</v>
      </c>
    </row>
    <row r="57" spans="1:8" s="76" customFormat="1" ht="22.15" customHeight="1">
      <c r="A57" s="74">
        <v>11</v>
      </c>
      <c r="B57" s="71" t="s">
        <v>85</v>
      </c>
      <c r="C57" s="29"/>
      <c r="D57" s="29"/>
      <c r="E57" s="29"/>
      <c r="F57" s="73">
        <v>1</v>
      </c>
      <c r="G57" s="48">
        <v>2100</v>
      </c>
      <c r="H57" s="48">
        <f>G57*F57</f>
        <v>2100</v>
      </c>
    </row>
    <row r="58" spans="1:8" s="76" customFormat="1" ht="22.15" customHeight="1">
      <c r="A58" s="74"/>
      <c r="B58" s="71"/>
      <c r="C58" s="29"/>
      <c r="D58" s="29"/>
      <c r="E58" s="29"/>
      <c r="F58" s="73"/>
      <c r="G58" s="48"/>
      <c r="H58" s="48"/>
    </row>
    <row r="59" spans="1:8" s="76" customFormat="1" ht="22.15" customHeight="1">
      <c r="A59" s="74"/>
      <c r="B59" s="33"/>
      <c r="C59" s="29"/>
      <c r="D59" s="29"/>
      <c r="E59" s="29"/>
      <c r="F59" s="73"/>
      <c r="G59" s="48"/>
      <c r="H59" s="48">
        <f t="shared" ref="H59:H72" si="5">G59*F59</f>
        <v>0</v>
      </c>
    </row>
    <row r="60" spans="1:8" s="39" customFormat="1" ht="22.15" customHeight="1">
      <c r="A60" s="72" t="s">
        <v>84</v>
      </c>
      <c r="B60" s="75" t="s">
        <v>83</v>
      </c>
      <c r="C60" s="29"/>
      <c r="D60" s="29"/>
      <c r="E60" s="29"/>
      <c r="F60" s="29"/>
      <c r="G60" s="48"/>
      <c r="H60" s="48">
        <f t="shared" si="5"/>
        <v>0</v>
      </c>
    </row>
    <row r="61" spans="1:8" s="39" customFormat="1" ht="22.15" customHeight="1">
      <c r="A61" s="74">
        <v>1</v>
      </c>
      <c r="B61" s="71" t="s">
        <v>82</v>
      </c>
      <c r="C61" s="29" t="s">
        <v>17</v>
      </c>
      <c r="D61" s="29"/>
      <c r="E61" s="29"/>
      <c r="F61" s="73">
        <v>24.5</v>
      </c>
      <c r="G61" s="48">
        <v>300</v>
      </c>
      <c r="H61" s="48">
        <f t="shared" si="5"/>
        <v>7350</v>
      </c>
    </row>
    <row r="62" spans="1:8" s="39" customFormat="1" ht="22.15" customHeight="1">
      <c r="A62" s="74">
        <v>2</v>
      </c>
      <c r="B62" s="71" t="s">
        <v>81</v>
      </c>
      <c r="C62" s="29" t="s">
        <v>31</v>
      </c>
      <c r="D62" s="29"/>
      <c r="E62" s="29" t="s">
        <v>16</v>
      </c>
      <c r="F62" s="73">
        <v>1</v>
      </c>
      <c r="G62" s="48">
        <v>6000</v>
      </c>
      <c r="H62" s="48">
        <f t="shared" si="5"/>
        <v>6000</v>
      </c>
    </row>
    <row r="63" spans="1:8" s="39" customFormat="1" ht="22.15" customHeight="1">
      <c r="A63" s="74">
        <v>3</v>
      </c>
      <c r="B63" s="71" t="s">
        <v>80</v>
      </c>
      <c r="C63" s="29"/>
      <c r="D63" s="29"/>
      <c r="E63" s="29"/>
      <c r="F63" s="73">
        <v>21</v>
      </c>
      <c r="G63" s="48">
        <v>180</v>
      </c>
      <c r="H63" s="48">
        <f t="shared" si="5"/>
        <v>3780</v>
      </c>
    </row>
    <row r="64" spans="1:8" s="39" customFormat="1" ht="22.15" customHeight="1">
      <c r="A64" s="74">
        <v>4</v>
      </c>
      <c r="B64" s="71" t="s">
        <v>79</v>
      </c>
      <c r="C64" s="29" t="s">
        <v>17</v>
      </c>
      <c r="D64" s="29"/>
      <c r="E64" s="29"/>
      <c r="F64" s="73">
        <v>14</v>
      </c>
      <c r="G64" s="48">
        <v>300</v>
      </c>
      <c r="H64" s="48">
        <f t="shared" si="5"/>
        <v>4200</v>
      </c>
    </row>
    <row r="65" spans="1:8" s="39" customFormat="1" ht="22.15" customHeight="1">
      <c r="A65" s="74">
        <v>5</v>
      </c>
      <c r="B65" s="71" t="s">
        <v>78</v>
      </c>
      <c r="C65" s="29" t="s">
        <v>17</v>
      </c>
      <c r="D65" s="29"/>
      <c r="E65" s="29"/>
      <c r="F65" s="73">
        <v>17.5</v>
      </c>
      <c r="G65" s="48">
        <v>300</v>
      </c>
      <c r="H65" s="48">
        <f t="shared" si="5"/>
        <v>5250</v>
      </c>
    </row>
    <row r="66" spans="1:8" s="39" customFormat="1" ht="22.15" customHeight="1">
      <c r="A66" s="74">
        <v>6</v>
      </c>
      <c r="B66" s="71" t="s">
        <v>77</v>
      </c>
      <c r="C66" s="29" t="s">
        <v>17</v>
      </c>
      <c r="D66" s="29"/>
      <c r="E66" s="29"/>
      <c r="F66" s="73">
        <v>19.25</v>
      </c>
      <c r="G66" s="48">
        <v>300</v>
      </c>
      <c r="H66" s="48">
        <f t="shared" si="5"/>
        <v>5775</v>
      </c>
    </row>
    <row r="67" spans="1:8" s="39" customFormat="1" ht="22.15" customHeight="1">
      <c r="A67" s="74">
        <v>7</v>
      </c>
      <c r="B67" s="71" t="s">
        <v>76</v>
      </c>
      <c r="C67" s="29" t="s">
        <v>17</v>
      </c>
      <c r="D67" s="29"/>
      <c r="E67" s="29"/>
      <c r="F67" s="73">
        <v>19.25</v>
      </c>
      <c r="G67" s="48">
        <v>300</v>
      </c>
      <c r="H67" s="48">
        <f t="shared" si="5"/>
        <v>5775</v>
      </c>
    </row>
    <row r="68" spans="1:8" s="39" customFormat="1" ht="22.15" customHeight="1">
      <c r="A68" s="74">
        <v>8</v>
      </c>
      <c r="B68" s="71" t="s">
        <v>75</v>
      </c>
      <c r="C68" s="29" t="s">
        <v>17</v>
      </c>
      <c r="D68" s="29"/>
      <c r="E68" s="29"/>
      <c r="F68" s="73">
        <v>17.5</v>
      </c>
      <c r="G68" s="48">
        <v>300</v>
      </c>
      <c r="H68" s="48">
        <f t="shared" si="5"/>
        <v>5250</v>
      </c>
    </row>
    <row r="69" spans="1:8" s="39" customFormat="1" ht="22.15" customHeight="1">
      <c r="A69" s="74"/>
      <c r="B69" s="71"/>
      <c r="C69" s="29"/>
      <c r="D69" s="29"/>
      <c r="E69" s="29"/>
      <c r="F69" s="73"/>
      <c r="G69" s="48"/>
      <c r="H69" s="48">
        <f t="shared" si="5"/>
        <v>0</v>
      </c>
    </row>
    <row r="70" spans="1:8" s="39" customFormat="1" ht="22.15" customHeight="1">
      <c r="A70" s="72" t="s">
        <v>74</v>
      </c>
      <c r="B70" s="75" t="s">
        <v>73</v>
      </c>
      <c r="C70" s="29"/>
      <c r="D70" s="29"/>
      <c r="E70" s="29"/>
      <c r="F70" s="73"/>
      <c r="G70" s="48"/>
      <c r="H70" s="48">
        <f t="shared" si="5"/>
        <v>0</v>
      </c>
    </row>
    <row r="71" spans="1:8" s="39" customFormat="1" ht="22.15" customHeight="1">
      <c r="A71" s="74">
        <v>1</v>
      </c>
      <c r="B71" s="71" t="s">
        <v>72</v>
      </c>
      <c r="C71" s="29" t="s">
        <v>31</v>
      </c>
      <c r="D71" s="29"/>
      <c r="E71" s="29"/>
      <c r="F71" s="73">
        <v>2</v>
      </c>
      <c r="G71" s="48">
        <v>750</v>
      </c>
      <c r="H71" s="48">
        <f t="shared" si="5"/>
        <v>1500</v>
      </c>
    </row>
    <row r="72" spans="1:8" s="39" customFormat="1" ht="22.15" customHeight="1">
      <c r="A72" s="72">
        <v>2</v>
      </c>
      <c r="B72" s="71" t="s">
        <v>71</v>
      </c>
      <c r="C72" s="29"/>
      <c r="D72" s="29"/>
      <c r="E72" s="29"/>
      <c r="F72" s="29">
        <v>15</v>
      </c>
      <c r="G72" s="48">
        <v>380</v>
      </c>
      <c r="H72" s="48">
        <f t="shared" si="5"/>
        <v>5700</v>
      </c>
    </row>
    <row r="73" spans="1:8" s="39" customFormat="1" ht="22.15" customHeight="1">
      <c r="A73" s="72"/>
      <c r="B73" s="71"/>
      <c r="C73" s="29"/>
      <c r="D73" s="29"/>
      <c r="E73" s="29"/>
      <c r="F73" s="29"/>
      <c r="G73" s="48"/>
      <c r="H73" s="48"/>
    </row>
    <row r="74" spans="1:8" s="39" customFormat="1" ht="22.15" customHeight="1">
      <c r="A74" s="72" t="s">
        <v>70</v>
      </c>
      <c r="B74" s="75" t="s">
        <v>69</v>
      </c>
      <c r="C74" s="29"/>
      <c r="D74" s="29"/>
      <c r="E74" s="29"/>
      <c r="F74" s="73"/>
      <c r="G74" s="48"/>
      <c r="H74" s="48">
        <f t="shared" ref="H74:H79" si="6">G74*F74</f>
        <v>0</v>
      </c>
    </row>
    <row r="75" spans="1:8" s="39" customFormat="1" ht="22.15" customHeight="1">
      <c r="A75" s="74">
        <v>1</v>
      </c>
      <c r="B75" s="71" t="s">
        <v>68</v>
      </c>
      <c r="C75" s="29" t="s">
        <v>17</v>
      </c>
      <c r="D75" s="29"/>
      <c r="E75" s="29"/>
      <c r="F75" s="73">
        <v>18.75</v>
      </c>
      <c r="G75" s="48">
        <v>550</v>
      </c>
      <c r="H75" s="48">
        <f t="shared" si="6"/>
        <v>10312.5</v>
      </c>
    </row>
    <row r="76" spans="1:8" s="39" customFormat="1" ht="22.15" customHeight="1">
      <c r="A76" s="72">
        <v>2</v>
      </c>
      <c r="B76" s="71" t="s">
        <v>67</v>
      </c>
      <c r="C76" s="29" t="s">
        <v>17</v>
      </c>
      <c r="D76" s="29"/>
      <c r="E76" s="29"/>
      <c r="F76" s="73">
        <v>6</v>
      </c>
      <c r="G76" s="48">
        <v>550</v>
      </c>
      <c r="H76" s="48">
        <f t="shared" si="6"/>
        <v>3300</v>
      </c>
    </row>
    <row r="77" spans="1:8" s="39" customFormat="1" ht="22.15" customHeight="1">
      <c r="A77" s="74">
        <v>3</v>
      </c>
      <c r="B77" s="71" t="s">
        <v>66</v>
      </c>
      <c r="C77" s="29" t="s">
        <v>17</v>
      </c>
      <c r="D77" s="29"/>
      <c r="E77" s="29"/>
      <c r="F77" s="73">
        <v>11.25</v>
      </c>
      <c r="G77" s="48">
        <v>550</v>
      </c>
      <c r="H77" s="48">
        <f t="shared" si="6"/>
        <v>6187.5</v>
      </c>
    </row>
    <row r="78" spans="1:8" s="39" customFormat="1" ht="22.15" customHeight="1">
      <c r="A78" s="72">
        <v>4</v>
      </c>
      <c r="B78" s="71" t="s">
        <v>65</v>
      </c>
      <c r="C78" s="29" t="s">
        <v>17</v>
      </c>
      <c r="D78" s="29"/>
      <c r="E78" s="29"/>
      <c r="F78" s="73">
        <v>15</v>
      </c>
      <c r="G78" s="48">
        <v>550</v>
      </c>
      <c r="H78" s="48">
        <f t="shared" si="6"/>
        <v>8250</v>
      </c>
    </row>
    <row r="79" spans="1:8" s="39" customFormat="1" ht="22.15" customHeight="1">
      <c r="A79" s="74">
        <v>5</v>
      </c>
      <c r="B79" s="71" t="s">
        <v>64</v>
      </c>
      <c r="C79" s="29" t="s">
        <v>17</v>
      </c>
      <c r="D79" s="29"/>
      <c r="E79" s="29"/>
      <c r="F79" s="73">
        <v>2.5</v>
      </c>
      <c r="G79" s="48">
        <v>550</v>
      </c>
      <c r="H79" s="48">
        <f t="shared" si="6"/>
        <v>1375</v>
      </c>
    </row>
    <row r="80" spans="1:8" s="39" customFormat="1" ht="22.15" customHeight="1">
      <c r="A80" s="72">
        <v>6</v>
      </c>
      <c r="B80" s="71" t="s">
        <v>63</v>
      </c>
      <c r="C80" s="29"/>
      <c r="D80" s="29"/>
      <c r="E80" s="29"/>
      <c r="F80" s="29"/>
      <c r="G80" s="48"/>
      <c r="H80" s="48"/>
    </row>
    <row r="81" spans="1:8" s="39" customFormat="1" ht="22.15" customHeight="1">
      <c r="A81" s="29"/>
      <c r="B81" s="105" t="s">
        <v>62</v>
      </c>
      <c r="C81" s="105"/>
      <c r="D81" s="105"/>
      <c r="E81" s="105"/>
      <c r="F81" s="105"/>
      <c r="G81" s="105"/>
      <c r="H81" s="40">
        <f>SUM(H7:H80)</f>
        <v>317920.19097222219</v>
      </c>
    </row>
    <row r="82" spans="1:8" s="39" customFormat="1" ht="22.15" customHeight="1">
      <c r="A82" s="70"/>
      <c r="B82" s="69"/>
      <c r="C82" s="69"/>
      <c r="D82" s="69"/>
      <c r="E82" s="69"/>
      <c r="F82" s="69"/>
      <c r="G82" s="69"/>
      <c r="H82" s="68"/>
    </row>
    <row r="83" spans="1:8" s="39" customFormat="1" ht="22.15" customHeight="1">
      <c r="A83" s="67"/>
      <c r="B83" s="66"/>
      <c r="C83" s="66"/>
      <c r="D83" s="66"/>
      <c r="E83" s="66"/>
      <c r="F83" s="66"/>
      <c r="G83" s="98" t="s">
        <v>61</v>
      </c>
      <c r="H83" s="99"/>
    </row>
    <row r="84" spans="1:8" s="39" customFormat="1" ht="22.15" customHeight="1">
      <c r="A84" s="64" t="s">
        <v>13</v>
      </c>
      <c r="B84" s="65" t="s">
        <v>60</v>
      </c>
      <c r="C84" s="64" t="s">
        <v>59</v>
      </c>
      <c r="D84" s="64"/>
      <c r="E84" s="64"/>
      <c r="F84" s="64" t="s">
        <v>58</v>
      </c>
      <c r="G84" s="63" t="s">
        <v>57</v>
      </c>
      <c r="H84" s="63" t="s">
        <v>56</v>
      </c>
    </row>
    <row r="85" spans="1:8" s="39" customFormat="1" ht="22.15" customHeight="1">
      <c r="A85" s="62" t="s">
        <v>8</v>
      </c>
      <c r="B85" s="61" t="s">
        <v>55</v>
      </c>
      <c r="C85" s="60"/>
      <c r="D85" s="60"/>
      <c r="E85" s="60"/>
      <c r="F85" s="60"/>
      <c r="G85" s="59"/>
      <c r="H85" s="50"/>
    </row>
    <row r="86" spans="1:8" s="39" customFormat="1" ht="23.45" customHeight="1">
      <c r="A86" s="62"/>
      <c r="B86" s="61"/>
      <c r="C86" s="60"/>
      <c r="D86" s="60"/>
      <c r="E86" s="60"/>
      <c r="F86" s="60"/>
      <c r="G86" s="59"/>
      <c r="H86" s="50"/>
    </row>
    <row r="87" spans="1:8" s="39" customFormat="1" ht="22.15" customHeight="1">
      <c r="A87" s="55">
        <v>1</v>
      </c>
      <c r="B87" s="54" t="s">
        <v>54</v>
      </c>
      <c r="C87" s="53" t="s">
        <v>43</v>
      </c>
      <c r="D87" s="53"/>
      <c r="E87" s="53"/>
      <c r="F87" s="58">
        <v>81</v>
      </c>
      <c r="G87" s="57">
        <v>610</v>
      </c>
      <c r="H87" s="56">
        <f t="shared" ref="H87:H95" si="7">F87*G87</f>
        <v>49410</v>
      </c>
    </row>
    <row r="88" spans="1:8" s="39" customFormat="1" ht="22.15" customHeight="1">
      <c r="A88" s="55">
        <v>2</v>
      </c>
      <c r="B88" s="54" t="s">
        <v>53</v>
      </c>
      <c r="C88" s="53" t="s">
        <v>43</v>
      </c>
      <c r="D88" s="53"/>
      <c r="E88" s="53"/>
      <c r="F88" s="58">
        <v>4</v>
      </c>
      <c r="G88" s="57">
        <v>1150</v>
      </c>
      <c r="H88" s="56">
        <f t="shared" si="7"/>
        <v>4600</v>
      </c>
    </row>
    <row r="89" spans="1:8" s="39" customFormat="1" ht="22.15" customHeight="1">
      <c r="A89" s="55">
        <v>3</v>
      </c>
      <c r="B89" s="54" t="s">
        <v>52</v>
      </c>
      <c r="C89" s="53" t="s">
        <v>43</v>
      </c>
      <c r="D89" s="53"/>
      <c r="E89" s="53"/>
      <c r="F89" s="58">
        <v>3</v>
      </c>
      <c r="G89" s="57">
        <v>1800</v>
      </c>
      <c r="H89" s="56">
        <f t="shared" si="7"/>
        <v>5400</v>
      </c>
    </row>
    <row r="90" spans="1:8" s="39" customFormat="1" ht="22.15" customHeight="1">
      <c r="A90" s="55">
        <v>4</v>
      </c>
      <c r="B90" s="54" t="s">
        <v>51</v>
      </c>
      <c r="C90" s="53" t="s">
        <v>43</v>
      </c>
      <c r="D90" s="53"/>
      <c r="E90" s="53"/>
      <c r="F90" s="58">
        <v>36</v>
      </c>
      <c r="G90" s="57">
        <v>90</v>
      </c>
      <c r="H90" s="56">
        <f t="shared" si="7"/>
        <v>3240</v>
      </c>
    </row>
    <row r="91" spans="1:8" s="39" customFormat="1" ht="22.15" customHeight="1">
      <c r="A91" s="55">
        <v>5</v>
      </c>
      <c r="B91" s="54" t="s">
        <v>50</v>
      </c>
      <c r="C91" s="53" t="s">
        <v>43</v>
      </c>
      <c r="D91" s="53"/>
      <c r="E91" s="53"/>
      <c r="F91" s="58">
        <v>6</v>
      </c>
      <c r="G91" s="57">
        <v>600</v>
      </c>
      <c r="H91" s="56">
        <f t="shared" si="7"/>
        <v>3600</v>
      </c>
    </row>
    <row r="92" spans="1:8" s="39" customFormat="1" ht="22.15" customHeight="1">
      <c r="A92" s="55">
        <v>6</v>
      </c>
      <c r="B92" s="54" t="s">
        <v>49</v>
      </c>
      <c r="C92" s="53" t="s">
        <v>43</v>
      </c>
      <c r="D92" s="53"/>
      <c r="E92" s="53"/>
      <c r="F92" s="58">
        <v>6</v>
      </c>
      <c r="G92" s="57">
        <v>780</v>
      </c>
      <c r="H92" s="56">
        <f t="shared" si="7"/>
        <v>4680</v>
      </c>
    </row>
    <row r="93" spans="1:8" s="39" customFormat="1" ht="22.15" customHeight="1">
      <c r="A93" s="55">
        <v>7</v>
      </c>
      <c r="B93" s="54" t="s">
        <v>48</v>
      </c>
      <c r="C93" s="53" t="s">
        <v>43</v>
      </c>
      <c r="D93" s="53"/>
      <c r="E93" s="53"/>
      <c r="F93" s="58">
        <v>7</v>
      </c>
      <c r="G93" s="57">
        <v>1400</v>
      </c>
      <c r="H93" s="56">
        <f t="shared" si="7"/>
        <v>9800</v>
      </c>
    </row>
    <row r="94" spans="1:8" s="39" customFormat="1" ht="22.15" customHeight="1">
      <c r="A94" s="55">
        <v>8</v>
      </c>
      <c r="B94" s="54" t="s">
        <v>47</v>
      </c>
      <c r="C94" s="53" t="s">
        <v>43</v>
      </c>
      <c r="D94" s="53"/>
      <c r="E94" s="53"/>
      <c r="F94" s="58">
        <v>7</v>
      </c>
      <c r="G94" s="57">
        <v>2600</v>
      </c>
      <c r="H94" s="56">
        <f t="shared" si="7"/>
        <v>18200</v>
      </c>
    </row>
    <row r="95" spans="1:8" s="39" customFormat="1" ht="22.15" customHeight="1">
      <c r="A95" s="55">
        <v>9</v>
      </c>
      <c r="B95" s="54" t="s">
        <v>46</v>
      </c>
      <c r="C95" s="53" t="s">
        <v>43</v>
      </c>
      <c r="D95" s="53"/>
      <c r="E95" s="53"/>
      <c r="F95" s="58">
        <v>1</v>
      </c>
      <c r="G95" s="57">
        <v>8000</v>
      </c>
      <c r="H95" s="56">
        <f t="shared" si="7"/>
        <v>8000</v>
      </c>
    </row>
    <row r="96" spans="1:8" s="39" customFormat="1" ht="22.15" customHeight="1">
      <c r="A96" s="55">
        <v>10</v>
      </c>
      <c r="B96" s="54" t="s">
        <v>45</v>
      </c>
      <c r="C96" s="53" t="s">
        <v>43</v>
      </c>
      <c r="D96" s="53"/>
      <c r="E96" s="53"/>
      <c r="F96" s="58"/>
      <c r="G96" s="57"/>
      <c r="H96" s="56">
        <v>4200</v>
      </c>
    </row>
    <row r="97" spans="1:8" s="39" customFormat="1" ht="22.15" customHeight="1">
      <c r="A97" s="55">
        <v>11</v>
      </c>
      <c r="B97" s="54" t="s">
        <v>44</v>
      </c>
      <c r="C97" s="53" t="s">
        <v>43</v>
      </c>
      <c r="D97" s="53"/>
      <c r="E97" s="53"/>
      <c r="F97" s="58">
        <v>7</v>
      </c>
      <c r="G97" s="57">
        <v>140</v>
      </c>
      <c r="H97" s="56">
        <f>F97*G97</f>
        <v>980</v>
      </c>
    </row>
    <row r="98" spans="1:8" s="39" customFormat="1" ht="22.15" customHeight="1">
      <c r="A98" s="55">
        <v>12</v>
      </c>
      <c r="B98" s="54" t="s">
        <v>42</v>
      </c>
      <c r="C98" s="53" t="s">
        <v>41</v>
      </c>
      <c r="D98" s="53"/>
      <c r="E98" s="53"/>
      <c r="F98" s="52">
        <v>35</v>
      </c>
      <c r="G98" s="51">
        <v>60</v>
      </c>
      <c r="H98" s="50">
        <f>F98*G98</f>
        <v>2100</v>
      </c>
    </row>
    <row r="99" spans="1:8" s="39" customFormat="1" ht="22.15" customHeight="1">
      <c r="A99" s="55"/>
      <c r="B99" s="54"/>
      <c r="C99" s="53"/>
      <c r="D99" s="53"/>
      <c r="E99" s="53"/>
      <c r="F99" s="52"/>
      <c r="G99" s="51"/>
      <c r="H99" s="50"/>
    </row>
    <row r="100" spans="1:8" s="39" customFormat="1" ht="22.15" customHeight="1">
      <c r="A100" s="16"/>
      <c r="B100" s="100" t="s">
        <v>40</v>
      </c>
      <c r="C100" s="100"/>
      <c r="D100" s="100"/>
      <c r="E100" s="100"/>
      <c r="F100" s="100"/>
      <c r="G100" s="100"/>
      <c r="H100" s="49">
        <f>SUM(H87:H98)</f>
        <v>114210</v>
      </c>
    </row>
    <row r="101" spans="1:8" s="39" customFormat="1" ht="22.15" customHeight="1">
      <c r="A101" s="29"/>
      <c r="B101" s="41"/>
      <c r="C101" s="41"/>
      <c r="D101" s="41"/>
      <c r="E101" s="41"/>
      <c r="F101" s="41"/>
      <c r="G101" s="41"/>
      <c r="H101" s="40"/>
    </row>
    <row r="102" spans="1:8" s="8" customFormat="1" ht="22.15" customHeight="1">
      <c r="A102" s="14" t="s">
        <v>6</v>
      </c>
      <c r="B102" s="37" t="s">
        <v>39</v>
      </c>
      <c r="C102" s="18"/>
      <c r="D102" s="18"/>
      <c r="E102" s="18"/>
      <c r="F102" s="18"/>
      <c r="G102" s="27"/>
      <c r="H102" s="27"/>
    </row>
    <row r="103" spans="1:8" s="8" customFormat="1" ht="96" customHeight="1">
      <c r="A103" s="18">
        <v>1</v>
      </c>
      <c r="B103" s="46" t="s">
        <v>38</v>
      </c>
      <c r="C103" s="18" t="s">
        <v>17</v>
      </c>
      <c r="D103" s="18"/>
      <c r="E103" s="18"/>
      <c r="F103" s="47">
        <v>2352</v>
      </c>
      <c r="G103" s="44">
        <v>28</v>
      </c>
      <c r="H103" s="27">
        <f t="shared" ref="H103:H109" si="8">F103*G103</f>
        <v>65856</v>
      </c>
    </row>
    <row r="104" spans="1:8" s="8" customFormat="1" ht="21.75" customHeight="1">
      <c r="A104" s="18">
        <v>2</v>
      </c>
      <c r="B104" s="46" t="s">
        <v>37</v>
      </c>
      <c r="C104" s="18"/>
      <c r="D104" s="18"/>
      <c r="E104" s="18"/>
      <c r="F104" s="47">
        <v>399.28</v>
      </c>
      <c r="G104" s="44">
        <v>14</v>
      </c>
      <c r="H104" s="27">
        <f t="shared" si="8"/>
        <v>5589.92</v>
      </c>
    </row>
    <row r="105" spans="1:8" s="8" customFormat="1" ht="21.75" customHeight="1">
      <c r="A105" s="18">
        <v>3</v>
      </c>
      <c r="B105" s="46" t="s">
        <v>36</v>
      </c>
      <c r="C105" s="18"/>
      <c r="D105" s="18"/>
      <c r="E105" s="18"/>
      <c r="F105" s="47">
        <v>134.80000000000001</v>
      </c>
      <c r="G105" s="44">
        <v>145</v>
      </c>
      <c r="H105" s="27">
        <f t="shared" si="8"/>
        <v>19546</v>
      </c>
    </row>
    <row r="106" spans="1:8" s="8" customFormat="1" ht="21.75" customHeight="1">
      <c r="A106" s="18">
        <v>4</v>
      </c>
      <c r="B106" s="46" t="s">
        <v>35</v>
      </c>
      <c r="C106" s="18"/>
      <c r="D106" s="18"/>
      <c r="E106" s="18"/>
      <c r="F106" s="47">
        <v>173.75</v>
      </c>
      <c r="G106" s="44">
        <v>13</v>
      </c>
      <c r="H106" s="27">
        <f t="shared" si="8"/>
        <v>2258.75</v>
      </c>
    </row>
    <row r="107" spans="1:8" s="8" customFormat="1" ht="21.75" customHeight="1">
      <c r="A107" s="18">
        <v>5</v>
      </c>
      <c r="B107" s="46" t="s">
        <v>34</v>
      </c>
      <c r="C107" s="18"/>
      <c r="D107" s="18"/>
      <c r="E107" s="18"/>
      <c r="F107" s="47">
        <v>393.17</v>
      </c>
      <c r="G107" s="44">
        <v>25</v>
      </c>
      <c r="H107" s="27">
        <f t="shared" si="8"/>
        <v>9829.25</v>
      </c>
    </row>
    <row r="108" spans="1:8" s="8" customFormat="1" ht="21.75" customHeight="1">
      <c r="A108" s="18">
        <v>6</v>
      </c>
      <c r="B108" s="46" t="s">
        <v>33</v>
      </c>
      <c r="C108" s="18"/>
      <c r="D108" s="18"/>
      <c r="E108" s="18"/>
      <c r="F108" s="47">
        <v>273.94</v>
      </c>
      <c r="G108" s="44">
        <v>10</v>
      </c>
      <c r="H108" s="27">
        <f t="shared" si="8"/>
        <v>2739.4</v>
      </c>
    </row>
    <row r="109" spans="1:8" s="8" customFormat="1" ht="22.15" customHeight="1">
      <c r="A109" s="18">
        <v>7</v>
      </c>
      <c r="B109" s="46" t="s">
        <v>32</v>
      </c>
      <c r="C109" s="18" t="s">
        <v>31</v>
      </c>
      <c r="D109" s="18"/>
      <c r="E109" s="18"/>
      <c r="F109" s="45">
        <v>1</v>
      </c>
      <c r="G109" s="44">
        <v>6000</v>
      </c>
      <c r="H109" s="27">
        <f t="shared" si="8"/>
        <v>6000</v>
      </c>
    </row>
    <row r="110" spans="1:8" s="8" customFormat="1" ht="22.15" customHeight="1">
      <c r="A110" s="14"/>
      <c r="B110" s="14"/>
      <c r="C110" s="14"/>
      <c r="D110" s="14"/>
      <c r="E110" s="14"/>
      <c r="F110" s="14"/>
      <c r="G110" s="14"/>
      <c r="H110" s="14"/>
    </row>
    <row r="111" spans="1:8" s="8" customFormat="1" ht="22.15" customHeight="1">
      <c r="A111" s="43"/>
      <c r="B111" s="100" t="s">
        <v>30</v>
      </c>
      <c r="C111" s="100"/>
      <c r="D111" s="100"/>
      <c r="E111" s="100"/>
      <c r="F111" s="100"/>
      <c r="G111" s="100"/>
      <c r="H111" s="15">
        <f>SUM(H103:H110)</f>
        <v>111819.31999999999</v>
      </c>
    </row>
    <row r="112" spans="1:8" s="39" customFormat="1" ht="22.15" customHeight="1">
      <c r="A112" s="42"/>
      <c r="B112" s="41"/>
      <c r="C112" s="41"/>
      <c r="D112" s="41"/>
      <c r="E112" s="41"/>
      <c r="F112" s="41"/>
      <c r="G112" s="41"/>
      <c r="H112" s="40"/>
    </row>
    <row r="113" spans="1:8" s="8" customFormat="1" ht="22.15" customHeight="1">
      <c r="A113" s="38" t="s">
        <v>4</v>
      </c>
      <c r="B113" s="37" t="s">
        <v>29</v>
      </c>
      <c r="C113" s="37"/>
      <c r="D113" s="37"/>
      <c r="E113" s="37"/>
      <c r="F113" s="37"/>
      <c r="G113" s="36"/>
      <c r="H113" s="36"/>
    </row>
    <row r="114" spans="1:8" s="8" customFormat="1" ht="22.15" customHeight="1">
      <c r="A114" s="18">
        <v>1</v>
      </c>
      <c r="B114" s="30" t="s">
        <v>28</v>
      </c>
      <c r="C114" s="18" t="s">
        <v>17</v>
      </c>
      <c r="D114" s="18"/>
      <c r="E114" s="18"/>
      <c r="F114" s="9">
        <v>766.66</v>
      </c>
      <c r="G114" s="28">
        <v>64</v>
      </c>
      <c r="H114" s="27">
        <f>F114*G114</f>
        <v>49066.239999999998</v>
      </c>
    </row>
    <row r="115" spans="1:8" s="8" customFormat="1" ht="22.15" customHeight="1">
      <c r="A115" s="29">
        <v>2</v>
      </c>
      <c r="B115" s="71" t="s">
        <v>27</v>
      </c>
      <c r="C115" s="29"/>
      <c r="D115" s="29"/>
      <c r="E115" s="29"/>
      <c r="F115" s="106">
        <v>416</v>
      </c>
      <c r="G115" s="57">
        <v>45</v>
      </c>
      <c r="H115" s="48">
        <f>F115*G115</f>
        <v>18720</v>
      </c>
    </row>
    <row r="116" spans="1:8" s="8" customFormat="1" ht="22.15" customHeight="1">
      <c r="A116" s="18">
        <v>3</v>
      </c>
      <c r="B116" s="71" t="s">
        <v>26</v>
      </c>
      <c r="C116" s="29"/>
      <c r="D116" s="29"/>
      <c r="E116" s="29"/>
      <c r="F116" s="106"/>
      <c r="G116" s="57"/>
      <c r="H116" s="48">
        <v>8000</v>
      </c>
    </row>
    <row r="117" spans="1:8" s="35" customFormat="1" ht="21.6" customHeight="1">
      <c r="A117" s="29">
        <v>4</v>
      </c>
      <c r="B117" s="71" t="s">
        <v>25</v>
      </c>
      <c r="C117" s="29" t="s">
        <v>17</v>
      </c>
      <c r="D117" s="29">
        <v>68.5</v>
      </c>
      <c r="E117" s="29">
        <v>48</v>
      </c>
      <c r="F117" s="106">
        <f>E117*D117/144</f>
        <v>22.833333333333332</v>
      </c>
      <c r="G117" s="57">
        <v>150</v>
      </c>
      <c r="H117" s="48">
        <f>F117*G117</f>
        <v>3425</v>
      </c>
    </row>
    <row r="118" spans="1:8" s="35" customFormat="1" ht="22.15" customHeight="1">
      <c r="A118" s="18">
        <v>5</v>
      </c>
      <c r="B118" s="71" t="s">
        <v>24</v>
      </c>
      <c r="C118" s="29" t="s">
        <v>17</v>
      </c>
      <c r="D118" s="29">
        <v>50</v>
      </c>
      <c r="E118" s="29">
        <v>69</v>
      </c>
      <c r="F118" s="106">
        <f>D118*E118/144</f>
        <v>23.958333333333332</v>
      </c>
      <c r="G118" s="57">
        <v>150</v>
      </c>
      <c r="H118" s="48">
        <f>F118*G118</f>
        <v>3593.75</v>
      </c>
    </row>
    <row r="119" spans="1:8" s="34" customFormat="1" ht="21.6" customHeight="1">
      <c r="A119" s="29">
        <v>6</v>
      </c>
      <c r="B119" s="108" t="s">
        <v>23</v>
      </c>
      <c r="C119" s="107" t="s">
        <v>22</v>
      </c>
      <c r="D119" s="107"/>
      <c r="E119" s="107"/>
      <c r="F119" s="109">
        <v>18</v>
      </c>
      <c r="G119" s="110">
        <v>55</v>
      </c>
      <c r="H119" s="111">
        <f>F119*G119</f>
        <v>990</v>
      </c>
    </row>
    <row r="120" spans="1:8" s="8" customFormat="1" ht="22.15" customHeight="1">
      <c r="A120" s="18">
        <v>7</v>
      </c>
      <c r="B120" s="33" t="s">
        <v>21</v>
      </c>
      <c r="C120" s="29" t="s">
        <v>17</v>
      </c>
      <c r="D120" s="29">
        <v>52</v>
      </c>
      <c r="E120" s="29">
        <v>42</v>
      </c>
      <c r="F120" s="32">
        <f>E120*D120/144</f>
        <v>15.166666666666666</v>
      </c>
      <c r="G120" s="31">
        <v>150</v>
      </c>
      <c r="H120" s="27">
        <f>F120*G120</f>
        <v>2275</v>
      </c>
    </row>
    <row r="121" spans="1:8" s="8" customFormat="1" ht="22.15" customHeight="1">
      <c r="A121" s="18"/>
      <c r="B121" s="30"/>
      <c r="C121" s="18"/>
      <c r="D121" s="29"/>
      <c r="E121" s="29"/>
      <c r="F121" s="9"/>
      <c r="G121" s="28"/>
      <c r="H121" s="27"/>
    </row>
    <row r="122" spans="1:8" s="8" customFormat="1" ht="22.15" customHeight="1">
      <c r="A122" s="16"/>
      <c r="B122" s="100" t="s">
        <v>15</v>
      </c>
      <c r="C122" s="100"/>
      <c r="D122" s="100"/>
      <c r="E122" s="100"/>
      <c r="F122" s="100"/>
      <c r="G122" s="100"/>
      <c r="H122" s="15">
        <f>SUM(H114:H121)</f>
        <v>86069.989999999991</v>
      </c>
    </row>
    <row r="123" spans="1:8" s="8" customFormat="1" ht="22.15" customHeight="1">
      <c r="A123" s="18"/>
      <c r="B123" s="17"/>
      <c r="C123" s="17"/>
      <c r="D123" s="17"/>
      <c r="E123" s="17"/>
      <c r="F123" s="17"/>
      <c r="G123" s="17"/>
      <c r="H123" s="10"/>
    </row>
    <row r="124" spans="1:8" s="8" customFormat="1" ht="22.15" customHeight="1">
      <c r="A124" s="26" t="s">
        <v>2</v>
      </c>
      <c r="B124" s="25" t="s">
        <v>20</v>
      </c>
      <c r="C124" s="22"/>
      <c r="D124" s="22"/>
      <c r="E124" s="22"/>
      <c r="F124" s="22"/>
      <c r="G124" s="19"/>
      <c r="H124" s="19"/>
    </row>
    <row r="125" spans="1:8" s="8" customFormat="1" ht="22.15" customHeight="1">
      <c r="A125" s="24">
        <v>1</v>
      </c>
      <c r="B125" s="23" t="s">
        <v>19</v>
      </c>
      <c r="C125" s="22" t="s">
        <v>17</v>
      </c>
      <c r="D125" s="22"/>
      <c r="E125" s="22"/>
      <c r="F125" s="21">
        <v>30</v>
      </c>
      <c r="G125" s="20">
        <v>300</v>
      </c>
      <c r="H125" s="19">
        <v>0</v>
      </c>
    </row>
    <row r="126" spans="1:8" s="8" customFormat="1" ht="22.15" customHeight="1">
      <c r="A126" s="24">
        <v>2</v>
      </c>
      <c r="B126" s="23" t="s">
        <v>18</v>
      </c>
      <c r="C126" s="22" t="s">
        <v>17</v>
      </c>
      <c r="D126" s="22"/>
      <c r="E126" s="22" t="s">
        <v>16</v>
      </c>
      <c r="F126" s="21">
        <v>45</v>
      </c>
      <c r="G126" s="20">
        <v>300</v>
      </c>
      <c r="H126" s="19">
        <v>0</v>
      </c>
    </row>
    <row r="127" spans="1:8" s="8" customFormat="1" ht="22.15" customHeight="1">
      <c r="A127" s="18"/>
      <c r="B127" s="17"/>
      <c r="C127" s="17"/>
      <c r="D127" s="17"/>
      <c r="E127" s="17"/>
      <c r="F127" s="17"/>
      <c r="G127" s="17"/>
      <c r="H127" s="10"/>
    </row>
    <row r="128" spans="1:8" s="8" customFormat="1" ht="22.15" customHeight="1">
      <c r="A128" s="16"/>
      <c r="B128" s="100" t="s">
        <v>15</v>
      </c>
      <c r="C128" s="100"/>
      <c r="D128" s="100"/>
      <c r="E128" s="100"/>
      <c r="F128" s="100"/>
      <c r="G128" s="100"/>
      <c r="H128" s="15">
        <f>SUM(H125:H127)</f>
        <v>0</v>
      </c>
    </row>
    <row r="129" spans="1:12" ht="22.15" customHeight="1">
      <c r="A129" s="90"/>
      <c r="B129" s="90"/>
      <c r="C129" s="90"/>
      <c r="D129" s="90"/>
      <c r="E129" s="90"/>
      <c r="F129" s="90"/>
      <c r="G129" s="90"/>
      <c r="H129" s="90"/>
    </row>
    <row r="130" spans="1:12" s="8" customFormat="1" ht="22.15" customHeight="1">
      <c r="A130" s="91" t="s">
        <v>14</v>
      </c>
      <c r="B130" s="91"/>
      <c r="C130" s="91"/>
      <c r="D130" s="91"/>
      <c r="E130" s="91"/>
      <c r="F130" s="91"/>
      <c r="G130" s="91"/>
      <c r="H130" s="91"/>
    </row>
    <row r="131" spans="1:12" ht="51.6" customHeight="1">
      <c r="A131" s="14" t="s">
        <v>13</v>
      </c>
      <c r="B131" s="93" t="s">
        <v>12</v>
      </c>
      <c r="C131" s="93"/>
      <c r="D131" s="93"/>
      <c r="E131" s="93"/>
      <c r="F131" s="93"/>
      <c r="G131" s="93"/>
      <c r="H131" s="13" t="s">
        <v>11</v>
      </c>
    </row>
    <row r="132" spans="1:12" s="8" customFormat="1" ht="22.15" customHeight="1">
      <c r="A132" s="12" t="s">
        <v>10</v>
      </c>
      <c r="B132" s="94" t="s">
        <v>9</v>
      </c>
      <c r="C132" s="94"/>
      <c r="D132" s="94"/>
      <c r="E132" s="94"/>
      <c r="F132" s="94"/>
      <c r="G132" s="94"/>
      <c r="H132" s="11">
        <f>H81</f>
        <v>317920.19097222219</v>
      </c>
    </row>
    <row r="133" spans="1:12" s="8" customFormat="1" ht="22.15" customHeight="1">
      <c r="A133" s="12" t="s">
        <v>8</v>
      </c>
      <c r="B133" s="94" t="s">
        <v>7</v>
      </c>
      <c r="C133" s="94"/>
      <c r="D133" s="94"/>
      <c r="E133" s="94"/>
      <c r="F133" s="94"/>
      <c r="G133" s="94"/>
      <c r="H133" s="11">
        <f>H100</f>
        <v>114210</v>
      </c>
    </row>
    <row r="134" spans="1:12" s="8" customFormat="1" ht="22.15" customHeight="1">
      <c r="A134" s="12" t="s">
        <v>6</v>
      </c>
      <c r="B134" s="94" t="s">
        <v>5</v>
      </c>
      <c r="C134" s="94"/>
      <c r="D134" s="94"/>
      <c r="E134" s="94"/>
      <c r="F134" s="94"/>
      <c r="G134" s="94"/>
      <c r="H134" s="11">
        <f>H111</f>
        <v>111819.31999999999</v>
      </c>
    </row>
    <row r="135" spans="1:12" s="8" customFormat="1" ht="22.15" customHeight="1">
      <c r="A135" s="12" t="s">
        <v>4</v>
      </c>
      <c r="B135" s="94" t="s">
        <v>3</v>
      </c>
      <c r="C135" s="94"/>
      <c r="D135" s="94"/>
      <c r="E135" s="94"/>
      <c r="F135" s="94"/>
      <c r="G135" s="94"/>
      <c r="H135" s="11">
        <f>H122</f>
        <v>86069.989999999991</v>
      </c>
    </row>
    <row r="136" spans="1:12" s="8" customFormat="1" ht="22.15" customHeight="1">
      <c r="A136" s="12" t="s">
        <v>2</v>
      </c>
      <c r="B136" s="95" t="s">
        <v>1</v>
      </c>
      <c r="C136" s="96"/>
      <c r="D136" s="96"/>
      <c r="E136" s="96"/>
      <c r="F136" s="96"/>
      <c r="G136" s="97"/>
      <c r="H136" s="11">
        <v>1600</v>
      </c>
    </row>
    <row r="137" spans="1:12" ht="22.15" customHeight="1">
      <c r="A137" s="7"/>
      <c r="B137" s="92" t="s">
        <v>0</v>
      </c>
      <c r="C137" s="92"/>
      <c r="D137" s="92"/>
      <c r="E137" s="92"/>
      <c r="F137" s="92"/>
      <c r="G137" s="92"/>
      <c r="H137" s="6">
        <f>SUM(H132:H136)</f>
        <v>631619.50097222219</v>
      </c>
    </row>
    <row r="138" spans="1:12">
      <c r="I138" s="5"/>
      <c r="J138" s="5"/>
      <c r="K138" s="5"/>
      <c r="L138" s="5"/>
    </row>
    <row r="139" spans="1:12">
      <c r="I139" s="5"/>
      <c r="J139" s="5"/>
      <c r="K139" s="5"/>
      <c r="L139" s="5"/>
    </row>
  </sheetData>
  <mergeCells count="17">
    <mergeCell ref="A1:H1"/>
    <mergeCell ref="A2:H2"/>
    <mergeCell ref="B81:G81"/>
    <mergeCell ref="G83:H83"/>
    <mergeCell ref="B100:G100"/>
    <mergeCell ref="B111:G111"/>
    <mergeCell ref="B122:G122"/>
    <mergeCell ref="B128:G128"/>
    <mergeCell ref="A129:H129"/>
    <mergeCell ref="A130:H130"/>
    <mergeCell ref="B137:G137"/>
    <mergeCell ref="B131:G131"/>
    <mergeCell ref="B132:G132"/>
    <mergeCell ref="B133:G133"/>
    <mergeCell ref="B134:G134"/>
    <mergeCell ref="B135:G135"/>
    <mergeCell ref="B136:G136"/>
  </mergeCells>
  <pageMargins left="0.23622047244094491" right="0.23622047244094491" top="0.74803149606299213" bottom="0.74803149606299213" header="0.31496062992125984" footer="0.31496062992125984"/>
  <pageSetup paperSize="8" scale="79" fitToHeight="0" orientation="portrait" r:id="rId1"/>
  <headerFooter>
    <oddFooter>&amp;CPage &amp;P</oddFooter>
  </headerFooter>
  <rowBreaks count="2" manualBreakCount="2">
    <brk id="44" max="7" man="1"/>
    <brk id="101" max="7"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Final sheet</vt:lpstr>
      <vt:lpstr>Sheet1</vt:lpstr>
      <vt:lpstr>'Final sheet'!Print_Area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dc:creator>
  <cp:lastModifiedBy>aa</cp:lastModifiedBy>
  <cp:lastPrinted>2024-09-28T14:17:31Z</cp:lastPrinted>
  <dcterms:created xsi:type="dcterms:W3CDTF">2024-09-28T14:09:20Z</dcterms:created>
  <dcterms:modified xsi:type="dcterms:W3CDTF">2024-09-28T14:22:44Z</dcterms:modified>
</cp:coreProperties>
</file>