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13_ncr:1_{BFB3FACE-2BDA-4B5D-9ADB-34F4A8F2623E}" xr6:coauthVersionLast="47" xr6:coauthVersionMax="47" xr10:uidLastSave="{00000000-0000-0000-0000-000000000000}"/>
  <bookViews>
    <workbookView xWindow="38280" yWindow="-120" windowWidth="20640" windowHeight="11760" tabRatio="667" xr2:uid="{D01BAC43-6761-423E-84F1-401E0A1E5BE8}"/>
  </bookViews>
  <sheets>
    <sheet name="Lista de Salas" sheetId="10" r:id="rId1"/>
    <sheet name="Reuniones" sheetId="11" r:id="rId2"/>
    <sheet name="Reglas" sheetId="13" r:id="rId3"/>
    <sheet name="Agenda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0" l="1" a="1"/>
  <c r="S3" i="10" s="1"/>
  <c r="Q4" i="10"/>
  <c r="Q5" i="10"/>
  <c r="Q6" i="10"/>
  <c r="Q7" i="10"/>
  <c r="Q8" i="10"/>
  <c r="Q9" i="10"/>
  <c r="Q10" i="10"/>
  <c r="Q11" i="10"/>
  <c r="Q12" i="10"/>
  <c r="Q13" i="10"/>
  <c r="Q14" i="10"/>
  <c r="Q3" i="10"/>
  <c r="P4" i="10"/>
  <c r="P5" i="10"/>
  <c r="P6" i="10"/>
  <c r="P7" i="10"/>
  <c r="P8" i="10"/>
  <c r="P9" i="10"/>
  <c r="P10" i="10"/>
  <c r="P11" i="10"/>
  <c r="P12" i="10"/>
  <c r="P13" i="10"/>
  <c r="P14" i="10"/>
  <c r="P3" i="10"/>
  <c r="A5" i="12"/>
  <c r="J3" i="11"/>
  <c r="E3" i="11"/>
  <c r="A7" i="12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E6" i="11"/>
  <c r="G6" i="11"/>
  <c r="I6" i="11"/>
  <c r="E7" i="11"/>
  <c r="G7" i="11"/>
  <c r="I7" i="11"/>
  <c r="E8" i="11"/>
  <c r="G8" i="11"/>
  <c r="I8" i="11"/>
  <c r="E9" i="11"/>
  <c r="G9" i="11"/>
  <c r="I9" i="11"/>
  <c r="E10" i="11"/>
  <c r="G10" i="11"/>
  <c r="I10" i="11"/>
  <c r="E11" i="11"/>
  <c r="G11" i="11"/>
  <c r="I11" i="11"/>
  <c r="E12" i="11"/>
  <c r="G12" i="11"/>
  <c r="I12" i="11"/>
  <c r="E13" i="11"/>
  <c r="G13" i="11"/>
  <c r="I13" i="11"/>
  <c r="E14" i="11"/>
  <c r="G14" i="11"/>
  <c r="I14" i="11"/>
  <c r="E15" i="11"/>
  <c r="G15" i="11"/>
  <c r="I15" i="11"/>
  <c r="E16" i="11"/>
  <c r="G16" i="11"/>
  <c r="I16" i="11"/>
  <c r="E17" i="11"/>
  <c r="G17" i="11"/>
  <c r="I17" i="11"/>
  <c r="E18" i="11"/>
  <c r="G18" i="11"/>
  <c r="I18" i="11"/>
  <c r="I5" i="11"/>
  <c r="G5" i="11"/>
  <c r="E5" i="11"/>
  <c r="I4" i="11"/>
  <c r="G4" i="11"/>
  <c r="E4" i="11"/>
  <c r="I3" i="11"/>
  <c r="G3" i="11"/>
  <c r="L4" i="10"/>
  <c r="L5" i="10"/>
  <c r="L6" i="10"/>
  <c r="L7" i="10"/>
  <c r="L8" i="10"/>
  <c r="L9" i="10"/>
  <c r="L10" i="10"/>
  <c r="L11" i="10"/>
  <c r="L12" i="10"/>
  <c r="L13" i="10"/>
  <c r="L14" i="10"/>
  <c r="L3" i="10"/>
  <c r="H4" i="10"/>
  <c r="J4" i="10"/>
  <c r="N4" i="10"/>
  <c r="H5" i="10"/>
  <c r="J5" i="10"/>
  <c r="N5" i="10"/>
  <c r="H6" i="10"/>
  <c r="R6" i="10" s="1"/>
  <c r="J6" i="10"/>
  <c r="N6" i="10"/>
  <c r="H7" i="10"/>
  <c r="J7" i="10"/>
  <c r="N7" i="10"/>
  <c r="H8" i="10"/>
  <c r="J8" i="10"/>
  <c r="N8" i="10"/>
  <c r="H9" i="10"/>
  <c r="J9" i="10"/>
  <c r="N9" i="10"/>
  <c r="H10" i="10"/>
  <c r="J10" i="10"/>
  <c r="R10" i="10" s="1"/>
  <c r="N10" i="10"/>
  <c r="H11" i="10"/>
  <c r="J11" i="10"/>
  <c r="N11" i="10"/>
  <c r="H12" i="10"/>
  <c r="J12" i="10"/>
  <c r="N12" i="10"/>
  <c r="H13" i="10"/>
  <c r="J13" i="10"/>
  <c r="N13" i="10"/>
  <c r="H14" i="10"/>
  <c r="R14" i="10" s="1"/>
  <c r="J14" i="10"/>
  <c r="N14" i="10"/>
  <c r="J3" i="10"/>
  <c r="H3" i="10"/>
  <c r="N3" i="10"/>
  <c r="R12" i="10" l="1"/>
  <c r="R4" i="10"/>
  <c r="R13" i="10"/>
  <c r="R5" i="10"/>
  <c r="R3" i="10"/>
  <c r="R8" i="10"/>
  <c r="R11" i="10"/>
  <c r="A2" i="12"/>
  <c r="R9" i="10"/>
  <c r="R7" i="10"/>
  <c r="S1" i="10" l="1"/>
  <c r="A4" i="12"/>
  <c r="A8" i="12" s="1" a="1"/>
  <c r="A8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<sst xmlns="http://schemas.openxmlformats.org/spreadsheetml/2006/main" count="194" uniqueCount="67">
  <si>
    <t>SL101</t>
  </si>
  <si>
    <t>SL102</t>
  </si>
  <si>
    <t>SL081</t>
  </si>
  <si>
    <t>SL082</t>
  </si>
  <si>
    <t>SL061</t>
  </si>
  <si>
    <t>SL062</t>
  </si>
  <si>
    <t>SL063</t>
  </si>
  <si>
    <t>SL051</t>
  </si>
  <si>
    <t>SL052</t>
  </si>
  <si>
    <t>SL053</t>
  </si>
  <si>
    <t>SL054</t>
  </si>
  <si>
    <t>SL055</t>
  </si>
  <si>
    <t>12:00</t>
  </si>
  <si>
    <t>13:00</t>
  </si>
  <si>
    <t>Sala</t>
  </si>
  <si>
    <t xml:space="preserve">, código </t>
  </si>
  <si>
    <t>Participantes</t>
  </si>
  <si>
    <t>Hora</t>
  </si>
  <si>
    <t>15:00</t>
  </si>
  <si>
    <t>Código de la Sala</t>
  </si>
  <si>
    <t>Nombre de la Sala</t>
  </si>
  <si>
    <t>Capacidad</t>
  </si>
  <si>
    <t>Piso</t>
  </si>
  <si>
    <t>Proyector</t>
  </si>
  <si>
    <t>Videoconferencia</t>
  </si>
  <si>
    <t>Sí</t>
  </si>
  <si>
    <t>No</t>
  </si>
  <si>
    <t>Dirección 01</t>
  </si>
  <si>
    <t>Dirección 02</t>
  </si>
  <si>
    <t>Gerencia 01</t>
  </si>
  <si>
    <t>Gerencia 02</t>
  </si>
  <si>
    <t>Coordinación 01</t>
  </si>
  <si>
    <t>Coordinación 02</t>
  </si>
  <si>
    <t>Coordinación 03</t>
  </si>
  <si>
    <t>Sala de Reunión 01</t>
  </si>
  <si>
    <t>Sala de Reunión 02</t>
  </si>
  <si>
    <t>Sala de Reunión 03</t>
  </si>
  <si>
    <t>Sala de Reunión 04</t>
  </si>
  <si>
    <t>Auditorio</t>
  </si>
  <si>
    <t>Reuniones del Día</t>
  </si>
  <si>
    <t>Reunión</t>
  </si>
  <si>
    <t>Horario</t>
  </si>
  <si>
    <t>Presentación Dirección</t>
  </si>
  <si>
    <t>Presentación Gerencia</t>
  </si>
  <si>
    <t>Reunión de Equipo</t>
  </si>
  <si>
    <t>Reglas de Reserva</t>
  </si>
  <si>
    <t>1-La cantidad de participantes debe ser menor o igual a la capacidad de la sala;</t>
  </si>
  <si>
    <t>2-No pueden haber dos reuniones en la misma sala al mismo tiempo;</t>
  </si>
  <si>
    <t>3-Si no hay una sala disponible, registra la reunión en la lista pero indica 'No hay sala disponible';</t>
  </si>
  <si>
    <t>4-La sala SL081 no puede ser utilizada;</t>
  </si>
  <si>
    <t>Información de la Reserva</t>
  </si>
  <si>
    <t>Nombre Reunión</t>
  </si>
  <si>
    <t>Nombre Sala</t>
  </si>
  <si>
    <t>Capacidad de la Sala</t>
  </si>
  <si>
    <t>aforo</t>
  </si>
  <si>
    <t>personas, ubicada en el</t>
  </si>
  <si>
    <t>Cantidad de participantes</t>
  </si>
  <si>
    <t>Programada para las</t>
  </si>
  <si>
    <t>Considere las siguientes reuniones:</t>
  </si>
  <si>
    <t>Teniendo en cuenta que las salas disponibles son:</t>
  </si>
  <si>
    <t>Es imprescindible respetar las siguientes reglas:</t>
  </si>
  <si>
    <t>Salas de Reunión Edificio Principal</t>
  </si>
  <si>
    <t>º.</t>
  </si>
  <si>
    <t>¿Cuántas salas tenemos disponibles en el piso 10?</t>
  </si>
  <si>
    <t>Considerando la siguiente información de salas disponibles:</t>
  </si>
  <si>
    <t>Sala 'Dirección 01' , código  'SL101' aforo '15' personas, ubicada en el 10 º. Dispone de proyector. Dispone de equipo de videoconferencia.; Sala 'Dirección 02' , código  'SL102' aforo '5' personas, ubicada en el 10 º. Dispone de proyector. No dispone de equipo de videoconferencia.; Sala 'Gerencia 01' , código  'SL081' aforo '15' personas, ubicada en el 8 º. Dispone de proyector. Dispone de equipo de videoconferencia.; Sala 'Gerencia 02' , código  'SL082' aforo '20' personas, ubicada en el 8 º. Dispone de proyector. Dispone de equipo de videoconferencia.; Sala 'Coordinación 01' , código  'SL061' aforo '25' personas, ubicada en el 6 º. Dispone de proyector. Dispone de equipo de videoconferencia.; Sala 'Coordinación 02' , código  'SL062' aforo '15' personas, ubicada en el 6 º. No dispone de proyector. No dispone de equipo de videoconferencia.; Sala 'Coordinación 03' , código  'SL063' aforo '50' personas, ubicada en el 6 º. No dispone de proyector. No dispone de equipo de videoconferencia.; Sala 'Sala de Reunión 01' , código  'SL051' aforo '50' personas, ubicada en el 5 º. Dispone de proyector. Dispone de equipo de videoconferencia.; Sala 'Sala de Reunión 02' , código  'SL052' aforo '30' personas, ubicada en el 5 º. No dispone de proyector. Dispone de equipo de videoconferencia.; Sala 'Sala de Reunión 03' , código  'SL053' aforo '50' personas, ubicada en el 5 º. No dispone de proyector. Dispone de equipo de videoconferencia.; Sala 'Sala de Reunión 04' , código  'SL054' aforo '10' personas, ubicada en el 5 º. Dispone de proyector. Dispone de equipo de videoconferencia.; Sala 'Auditorio' , código  'SL055' aforo '250' personas, ubicada en el 5 º. Dispone de proyector. No dispone de equipo de videoconferencia.</t>
  </si>
  <si>
    <t xml:space="preserve"> .Responda la siguiente pregunta: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</si>
</sst>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quotePrefix="1" applyNumberForma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0" xfId="0" applyFont="1" applyFill="1" applyAlignment="1">
      <alignment horizontal="center"/>
    </xf>
    <xf numFmtId="20" fontId="0" fillId="2" borderId="0" xfId="0" quotePrefix="1" applyNumberFormat="1" applyFill="1" applyAlignment="1">
      <alignment horizontal="center"/>
    </xf>
    <xf numFmtId="0" fontId="4" fillId="0" borderId="0" xfId="0" applyFont="1"/>
    <xf numFmtId="0" fontId="4" fillId="5" borderId="0" xfId="0" applyFont="1" applyFill="1"/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B1952E-8275-468A-AD8E-80F750C90D6C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76CD-470F-4B6C-9148-6467631445F7}">
  <dimension ref="A1:S14"/>
  <sheetViews>
    <sheetView tabSelected="1" zoomScale="150" zoomScaleNormal="150" workbookViewId="0">
      <selection activeCell="A4" sqref="A4"/>
    </sheetView>
  </sheetViews>
  <sheetFormatPr baseColWidth="10" defaultColWidth="8.85546875" defaultRowHeight="15.75" x14ac:dyDescent="0.25"/>
  <cols>
    <col min="1" max="1" width="24.85546875" customWidth="1"/>
    <col min="2" max="2" width="17.28515625" bestFit="1" customWidth="1"/>
    <col min="3" max="3" width="10.7109375" bestFit="1" customWidth="1"/>
    <col min="4" max="4" width="6.140625" style="2" bestFit="1" customWidth="1"/>
    <col min="5" max="5" width="9.5703125" style="2" bestFit="1" customWidth="1"/>
    <col min="6" max="6" width="16.85546875" style="2" bestFit="1" customWidth="1"/>
    <col min="7" max="7" width="7.85546875" style="19" hidden="1" customWidth="1"/>
    <col min="8" max="8" width="17.7109375" style="19" hidden="1" customWidth="1"/>
    <col min="9" max="9" width="11.5703125" hidden="1" customWidth="1"/>
    <col min="10" max="10" width="7.85546875" hidden="1" customWidth="1"/>
    <col min="11" max="11" width="7.28515625" hidden="1" customWidth="1"/>
    <col min="12" max="12" width="5.28515625" hidden="1" customWidth="1"/>
    <col min="13" max="13" width="22.42578125" hidden="1" customWidth="1"/>
    <col min="14" max="14" width="5.5703125" hidden="1" customWidth="1"/>
    <col min="15" max="15" width="6.28515625" hidden="1" customWidth="1"/>
    <col min="16" max="16" width="25.28515625" hidden="1" customWidth="1"/>
    <col min="17" max="17" width="29.85546875" hidden="1" customWidth="1"/>
    <col min="18" max="18" width="132" hidden="1" customWidth="1"/>
    <col min="19" max="19" width="50.7109375" style="15" customWidth="1"/>
    <col min="20" max="25" width="19.28515625" customWidth="1"/>
    <col min="26" max="26" width="3.5703125" customWidth="1"/>
    <col min="27" max="29" width="19.28515625" customWidth="1"/>
  </cols>
  <sheetData>
    <row r="1" spans="1:19" ht="23.25" x14ac:dyDescent="0.35">
      <c r="A1" s="17" t="s">
        <v>61</v>
      </c>
      <c r="B1" s="17"/>
      <c r="C1" s="17"/>
      <c r="D1" s="17"/>
      <c r="E1" s="17"/>
      <c r="F1" s="17"/>
      <c r="S1" s="15" t="str">
        <f>_xlfn.TEXTJOIN("; ",TRUE,R3:R14)</f>
        <v>Sala 'Dirección 01' , código  'SL101' aforo '15' personas, ubicada en el 10 º. Dispone de proyector. Dispone de equipo de videoconferencia.; Sala 'Dirección 02' , código  'SL102' aforo '5' personas, ubicada en el 10 º. Dispone de proyector. No dispone de equipo de videoconferencia.; Sala 'Gerencia 01' , código  'SL081' aforo '15' personas, ubicada en el 8 º. Dispone de proyector. Dispone de equipo de videoconferencia.; Sala 'Gerencia 02' , código  'SL082' aforo '20' personas, ubicada en el 8 º. Dispone de proyector. Dispone de equipo de videoconferencia.; Sala 'Coordinación 01' , código  'SL061' aforo '25' personas, ubicada en el 6 º. Dispone de proyector. Dispone de equipo de videoconferencia.; Sala 'Coordinación 02' , código  'SL062' aforo '15' personas, ubicada en el 6 º. No dispone de proyector. No dispone de equipo de videoconferencia.; Sala 'Coordinación 03' , código  'SL063' aforo '50' personas, ubicada en el 6 º. No dispone de proyector. No dispone de equipo de videoconferencia.; Sala 'Sala de Reunión 01' , código  'SL051' aforo '50' personas, ubicada en el 5 º. Dispone de proyector. Dispone de equipo de videoconferencia.; Sala 'Sala de Reunión 02' , código  'SL052' aforo '30' personas, ubicada en el 5 º. No dispone de proyector. Dispone de equipo de videoconferencia.; Sala 'Sala de Reunión 03' , código  'SL053' aforo '50' personas, ubicada en el 5 º. No dispone de proyector. Dispone de equipo de videoconferencia.; Sala 'Sala de Reunión 04' , código  'SL054' aforo '10' personas, ubicada en el 5 º. Dispone de proyector. Dispone de equipo de videoconferencia.; Sala 'Auditorio' , código  'SL055' aforo '250' personas, ubicada en el 5 º. Dispone de proyector. No dispone de equipo de videoconferencia.</v>
      </c>
    </row>
    <row r="2" spans="1:19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S2" s="15" t="s">
        <v>63</v>
      </c>
    </row>
    <row r="3" spans="1:19" x14ac:dyDescent="0.25">
      <c r="A3" s="4" t="s">
        <v>0</v>
      </c>
      <c r="B3" s="4" t="s">
        <v>27</v>
      </c>
      <c r="C3" s="5">
        <v>15</v>
      </c>
      <c r="D3" s="5">
        <v>10</v>
      </c>
      <c r="E3" s="5" t="s">
        <v>25</v>
      </c>
      <c r="F3" s="5" t="s">
        <v>25</v>
      </c>
      <c r="G3" s="19" t="s">
        <v>14</v>
      </c>
      <c r="H3" s="19" t="str">
        <f>"'" &amp; B3 &amp; "'"</f>
        <v>'Dirección 01'</v>
      </c>
      <c r="I3" t="s">
        <v>15</v>
      </c>
      <c r="J3" t="str">
        <f>"'" &amp; A3 &amp; "'"</f>
        <v>'SL101'</v>
      </c>
      <c r="K3" t="s">
        <v>54</v>
      </c>
      <c r="L3" t="str">
        <f>"'" &amp; C3 &amp; "'"</f>
        <v>'15'</v>
      </c>
      <c r="M3" t="s">
        <v>55</v>
      </c>
      <c r="N3">
        <f t="shared" ref="N3" si="0">D3</f>
        <v>10</v>
      </c>
      <c r="O3" t="s">
        <v>62</v>
      </c>
      <c r="P3" t="str">
        <f>IF(E3="Sí","Dispone de proyector.","No dispone de proyector.")</f>
        <v>Dispone de proyector.</v>
      </c>
      <c r="Q3" t="str">
        <f>IF(F3="Sí","Dispone de equipo de videoconferencia.","No dispone de equipo de videoconferencia.")</f>
        <v>Dispone de equipo de videoconferencia.</v>
      </c>
      <c r="R3" t="str">
        <f>_xlfn.TEXTJOIN(" ",TRUE,G3:Q3)</f>
        <v>Sala 'Dirección 01' , código  'SL101' aforo '15' personas, ubicada en el 10 º. Dispone de proyector. Dispone de equipo de videoconferencia.</v>
      </c>
      <c r="S3" s="16" t="str" cm="1">
        <f t="array" ref="S3">_xldudf_LABS_GENERATIVEAI(_xlfn.CONCAT("Considerando la siguiente información de salas disponibles:", S1, " .Responda la siguiente pregunta: ",S2))</f>
        <v>Tenemos 2 salas disponibles en el piso 10.</v>
      </c>
    </row>
    <row r="4" spans="1:19" x14ac:dyDescent="0.25">
      <c r="A4" s="4" t="s">
        <v>1</v>
      </c>
      <c r="B4" s="4" t="s">
        <v>28</v>
      </c>
      <c r="C4" s="5">
        <v>5</v>
      </c>
      <c r="D4" s="5">
        <v>10</v>
      </c>
      <c r="E4" s="5" t="s">
        <v>25</v>
      </c>
      <c r="F4" s="5" t="s">
        <v>26</v>
      </c>
      <c r="G4" s="19" t="s">
        <v>14</v>
      </c>
      <c r="H4" s="19" t="str">
        <f t="shared" ref="H4:H14" si="1">"'" &amp; B4 &amp; "'"</f>
        <v>'Dirección 02'</v>
      </c>
      <c r="I4" t="s">
        <v>15</v>
      </c>
      <c r="J4" t="str">
        <f t="shared" ref="J4:J14" si="2">"'" &amp; A4 &amp; "'"</f>
        <v>'SL102'</v>
      </c>
      <c r="K4" t="s">
        <v>54</v>
      </c>
      <c r="L4" t="str">
        <f t="shared" ref="L4:L14" si="3">"'" &amp; C4 &amp; "'"</f>
        <v>'5'</v>
      </c>
      <c r="M4" t="s">
        <v>55</v>
      </c>
      <c r="N4">
        <f t="shared" ref="N4:N14" si="4">D4</f>
        <v>10</v>
      </c>
      <c r="O4" t="s">
        <v>62</v>
      </c>
      <c r="P4" t="str">
        <f t="shared" ref="P4:P14" si="5">IF(E4="Sí","Dispone de proyector.","No dispone de proyector.")</f>
        <v>Dispone de proyector.</v>
      </c>
      <c r="Q4" t="str">
        <f t="shared" ref="Q4:Q14" si="6">IF(F4="Sí","Dispone de equipo de videoconferencia.","No dispone de equipo de videoconferencia.")</f>
        <v>No dispone de equipo de videoconferencia.</v>
      </c>
      <c r="R4" t="str">
        <f t="shared" ref="R4:R14" si="7">_xlfn.TEXTJOIN(" ",TRUE,G4:Q4)</f>
        <v>Sala 'Dirección 02' , código  'SL102' aforo '5' personas, ubicada en el 10 º. Dispone de proyector. No dispone de equipo de videoconferencia.</v>
      </c>
    </row>
    <row r="5" spans="1:19" x14ac:dyDescent="0.25">
      <c r="A5" s="4" t="s">
        <v>2</v>
      </c>
      <c r="B5" s="4" t="s">
        <v>29</v>
      </c>
      <c r="C5" s="5">
        <v>15</v>
      </c>
      <c r="D5" s="5">
        <v>8</v>
      </c>
      <c r="E5" s="5" t="s">
        <v>25</v>
      </c>
      <c r="F5" s="5" t="s">
        <v>25</v>
      </c>
      <c r="G5" s="19" t="s">
        <v>14</v>
      </c>
      <c r="H5" s="19" t="str">
        <f t="shared" si="1"/>
        <v>'Gerencia 01'</v>
      </c>
      <c r="I5" t="s">
        <v>15</v>
      </c>
      <c r="J5" t="str">
        <f t="shared" si="2"/>
        <v>'SL081'</v>
      </c>
      <c r="K5" t="s">
        <v>54</v>
      </c>
      <c r="L5" t="str">
        <f t="shared" si="3"/>
        <v>'15'</v>
      </c>
      <c r="M5" t="s">
        <v>55</v>
      </c>
      <c r="N5">
        <f t="shared" si="4"/>
        <v>8</v>
      </c>
      <c r="O5" t="s">
        <v>62</v>
      </c>
      <c r="P5" t="str">
        <f t="shared" si="5"/>
        <v>Dispone de proyector.</v>
      </c>
      <c r="Q5" t="str">
        <f t="shared" si="6"/>
        <v>Dispone de equipo de videoconferencia.</v>
      </c>
      <c r="R5" t="str">
        <f t="shared" si="7"/>
        <v>Sala 'Gerencia 01' , código  'SL081' aforo '15' personas, ubicada en el 8 º. Dispone de proyector. Dispone de equipo de videoconferencia.</v>
      </c>
    </row>
    <row r="6" spans="1:19" x14ac:dyDescent="0.25">
      <c r="A6" s="4" t="s">
        <v>3</v>
      </c>
      <c r="B6" s="4" t="s">
        <v>30</v>
      </c>
      <c r="C6" s="5">
        <v>20</v>
      </c>
      <c r="D6" s="5">
        <v>8</v>
      </c>
      <c r="E6" s="5" t="s">
        <v>25</v>
      </c>
      <c r="F6" s="5" t="s">
        <v>25</v>
      </c>
      <c r="G6" s="19" t="s">
        <v>14</v>
      </c>
      <c r="H6" s="19" t="str">
        <f t="shared" si="1"/>
        <v>'Gerencia 02'</v>
      </c>
      <c r="I6" t="s">
        <v>15</v>
      </c>
      <c r="J6" t="str">
        <f t="shared" si="2"/>
        <v>'SL082'</v>
      </c>
      <c r="K6" t="s">
        <v>54</v>
      </c>
      <c r="L6" t="str">
        <f t="shared" si="3"/>
        <v>'20'</v>
      </c>
      <c r="M6" t="s">
        <v>55</v>
      </c>
      <c r="N6">
        <f t="shared" si="4"/>
        <v>8</v>
      </c>
      <c r="O6" t="s">
        <v>62</v>
      </c>
      <c r="P6" t="str">
        <f t="shared" si="5"/>
        <v>Dispone de proyector.</v>
      </c>
      <c r="Q6" t="str">
        <f t="shared" si="6"/>
        <v>Dispone de equipo de videoconferencia.</v>
      </c>
      <c r="R6" t="str">
        <f t="shared" si="7"/>
        <v>Sala 'Gerencia 02' , código  'SL082' aforo '20' personas, ubicada en el 8 º. Dispone de proyector. Dispone de equipo de videoconferencia.</v>
      </c>
    </row>
    <row r="7" spans="1:19" x14ac:dyDescent="0.25">
      <c r="A7" s="4" t="s">
        <v>4</v>
      </c>
      <c r="B7" s="4" t="s">
        <v>31</v>
      </c>
      <c r="C7" s="5">
        <v>25</v>
      </c>
      <c r="D7" s="5">
        <v>6</v>
      </c>
      <c r="E7" s="5" t="s">
        <v>25</v>
      </c>
      <c r="F7" s="5" t="s">
        <v>25</v>
      </c>
      <c r="G7" s="19" t="s">
        <v>14</v>
      </c>
      <c r="H7" s="19" t="str">
        <f t="shared" si="1"/>
        <v>'Coordinación 01'</v>
      </c>
      <c r="I7" t="s">
        <v>15</v>
      </c>
      <c r="J7" t="str">
        <f t="shared" si="2"/>
        <v>'SL061'</v>
      </c>
      <c r="K7" t="s">
        <v>54</v>
      </c>
      <c r="L7" t="str">
        <f t="shared" si="3"/>
        <v>'25'</v>
      </c>
      <c r="M7" t="s">
        <v>55</v>
      </c>
      <c r="N7">
        <f t="shared" si="4"/>
        <v>6</v>
      </c>
      <c r="O7" t="s">
        <v>62</v>
      </c>
      <c r="P7" t="str">
        <f t="shared" si="5"/>
        <v>Dispone de proyector.</v>
      </c>
      <c r="Q7" t="str">
        <f t="shared" si="6"/>
        <v>Dispone de equipo de videoconferencia.</v>
      </c>
      <c r="R7" t="str">
        <f t="shared" si="7"/>
        <v>Sala 'Coordinación 01' , código  'SL061' aforo '25' personas, ubicada en el 6 º. Dispone de proyector. Dispone de equipo de videoconferencia.</v>
      </c>
      <c r="S7" s="15" t="s">
        <v>64</v>
      </c>
    </row>
    <row r="8" spans="1:19" x14ac:dyDescent="0.25">
      <c r="A8" s="4" t="s">
        <v>5</v>
      </c>
      <c r="B8" s="4" t="s">
        <v>32</v>
      </c>
      <c r="C8" s="5">
        <v>15</v>
      </c>
      <c r="D8" s="5">
        <v>6</v>
      </c>
      <c r="E8" s="5" t="s">
        <v>26</v>
      </c>
      <c r="F8" s="5" t="s">
        <v>26</v>
      </c>
      <c r="G8" s="19" t="s">
        <v>14</v>
      </c>
      <c r="H8" s="19" t="str">
        <f t="shared" si="1"/>
        <v>'Coordinación 02'</v>
      </c>
      <c r="I8" t="s">
        <v>15</v>
      </c>
      <c r="J8" t="str">
        <f t="shared" si="2"/>
        <v>'SL062'</v>
      </c>
      <c r="K8" t="s">
        <v>54</v>
      </c>
      <c r="L8" t="str">
        <f t="shared" si="3"/>
        <v>'15'</v>
      </c>
      <c r="M8" t="s">
        <v>55</v>
      </c>
      <c r="N8">
        <f t="shared" si="4"/>
        <v>6</v>
      </c>
      <c r="O8" t="s">
        <v>62</v>
      </c>
      <c r="P8" t="str">
        <f t="shared" si="5"/>
        <v>No dispone de proyector.</v>
      </c>
      <c r="Q8" t="str">
        <f t="shared" si="6"/>
        <v>No dispone de equipo de videoconferencia.</v>
      </c>
      <c r="R8" t="str">
        <f t="shared" si="7"/>
        <v>Sala 'Coordinación 02' , código  'SL062' aforo '15' personas, ubicada en el 6 º. No dispone de proyector. No dispone de equipo de videoconferencia.</v>
      </c>
      <c r="S8" s="15" t="s">
        <v>65</v>
      </c>
    </row>
    <row r="9" spans="1:19" x14ac:dyDescent="0.25">
      <c r="A9" s="4" t="s">
        <v>6</v>
      </c>
      <c r="B9" s="4" t="s">
        <v>33</v>
      </c>
      <c r="C9" s="5">
        <v>50</v>
      </c>
      <c r="D9" s="5">
        <v>6</v>
      </c>
      <c r="E9" s="5" t="s">
        <v>26</v>
      </c>
      <c r="F9" s="5" t="s">
        <v>26</v>
      </c>
      <c r="G9" s="19" t="s">
        <v>14</v>
      </c>
      <c r="H9" s="19" t="str">
        <f t="shared" si="1"/>
        <v>'Coordinación 03'</v>
      </c>
      <c r="I9" t="s">
        <v>15</v>
      </c>
      <c r="J9" t="str">
        <f t="shared" si="2"/>
        <v>'SL063'</v>
      </c>
      <c r="K9" t="s">
        <v>54</v>
      </c>
      <c r="L9" t="str">
        <f t="shared" si="3"/>
        <v>'50'</v>
      </c>
      <c r="M9" t="s">
        <v>55</v>
      </c>
      <c r="N9">
        <f t="shared" si="4"/>
        <v>6</v>
      </c>
      <c r="O9" t="s">
        <v>62</v>
      </c>
      <c r="P9" t="str">
        <f t="shared" si="5"/>
        <v>No dispone de proyector.</v>
      </c>
      <c r="Q9" t="str">
        <f t="shared" si="6"/>
        <v>No dispone de equipo de videoconferencia.</v>
      </c>
      <c r="R9" t="str">
        <f t="shared" si="7"/>
        <v>Sala 'Coordinación 03' , código  'SL063' aforo '50' personas, ubicada en el 6 º. No dispone de proyector. No dispone de equipo de videoconferencia.</v>
      </c>
      <c r="S9" s="15" t="s">
        <v>66</v>
      </c>
    </row>
    <row r="10" spans="1:19" x14ac:dyDescent="0.25">
      <c r="A10" s="4" t="s">
        <v>7</v>
      </c>
      <c r="B10" s="4" t="s">
        <v>34</v>
      </c>
      <c r="C10" s="5">
        <v>50</v>
      </c>
      <c r="D10" s="5">
        <v>5</v>
      </c>
      <c r="E10" s="5" t="s">
        <v>25</v>
      </c>
      <c r="F10" s="5" t="s">
        <v>25</v>
      </c>
      <c r="G10" s="19" t="s">
        <v>14</v>
      </c>
      <c r="H10" s="19" t="str">
        <f t="shared" si="1"/>
        <v>'Sala de Reunión 01'</v>
      </c>
      <c r="I10" t="s">
        <v>15</v>
      </c>
      <c r="J10" t="str">
        <f t="shared" si="2"/>
        <v>'SL051'</v>
      </c>
      <c r="K10" t="s">
        <v>54</v>
      </c>
      <c r="L10" t="str">
        <f t="shared" si="3"/>
        <v>'50'</v>
      </c>
      <c r="M10" t="s">
        <v>55</v>
      </c>
      <c r="N10">
        <f t="shared" si="4"/>
        <v>5</v>
      </c>
      <c r="O10" t="s">
        <v>62</v>
      </c>
      <c r="P10" t="str">
        <f t="shared" si="5"/>
        <v>Dispone de proyector.</v>
      </c>
      <c r="Q10" t="str">
        <f t="shared" si="6"/>
        <v>Dispone de equipo de videoconferencia.</v>
      </c>
      <c r="R10" t="str">
        <f t="shared" si="7"/>
        <v>Sala 'Sala de Reunión 01' , código  'SL051' aforo '50' personas, ubicada en el 5 º. Dispone de proyector. Dispone de equipo de videoconferencia.</v>
      </c>
      <c r="S10" s="15" t="s">
        <v>63</v>
      </c>
    </row>
    <row r="11" spans="1:19" x14ac:dyDescent="0.25">
      <c r="A11" s="4" t="s">
        <v>8</v>
      </c>
      <c r="B11" s="4" t="s">
        <v>35</v>
      </c>
      <c r="C11" s="5">
        <v>30</v>
      </c>
      <c r="D11" s="5">
        <v>5</v>
      </c>
      <c r="E11" s="5" t="s">
        <v>26</v>
      </c>
      <c r="F11" s="5" t="s">
        <v>25</v>
      </c>
      <c r="G11" s="19" t="s">
        <v>14</v>
      </c>
      <c r="H11" s="19" t="str">
        <f t="shared" si="1"/>
        <v>'Sala de Reunión 02'</v>
      </c>
      <c r="I11" t="s">
        <v>15</v>
      </c>
      <c r="J11" t="str">
        <f t="shared" si="2"/>
        <v>'SL052'</v>
      </c>
      <c r="K11" t="s">
        <v>54</v>
      </c>
      <c r="L11" t="str">
        <f t="shared" si="3"/>
        <v>'30'</v>
      </c>
      <c r="M11" t="s">
        <v>55</v>
      </c>
      <c r="N11">
        <f t="shared" si="4"/>
        <v>5</v>
      </c>
      <c r="O11" t="s">
        <v>62</v>
      </c>
      <c r="P11" t="str">
        <f t="shared" si="5"/>
        <v>No dispone de proyector.</v>
      </c>
      <c r="Q11" t="str">
        <f t="shared" si="6"/>
        <v>Dispone de equipo de videoconferencia.</v>
      </c>
      <c r="R11" t="str">
        <f t="shared" si="7"/>
        <v>Sala 'Sala de Reunión 02' , código  'SL052' aforo '30' personas, ubicada en el 5 º. No dispone de proyector. Dispone de equipo de videoconferencia.</v>
      </c>
    </row>
    <row r="12" spans="1:19" x14ac:dyDescent="0.25">
      <c r="A12" s="4" t="s">
        <v>9</v>
      </c>
      <c r="B12" s="4" t="s">
        <v>36</v>
      </c>
      <c r="C12" s="5">
        <v>50</v>
      </c>
      <c r="D12" s="5">
        <v>5</v>
      </c>
      <c r="E12" s="5" t="s">
        <v>26</v>
      </c>
      <c r="F12" s="5" t="s">
        <v>25</v>
      </c>
      <c r="G12" s="19" t="s">
        <v>14</v>
      </c>
      <c r="H12" s="19" t="str">
        <f t="shared" si="1"/>
        <v>'Sala de Reunión 03'</v>
      </c>
      <c r="I12" t="s">
        <v>15</v>
      </c>
      <c r="J12" t="str">
        <f t="shared" si="2"/>
        <v>'SL053'</v>
      </c>
      <c r="K12" t="s">
        <v>54</v>
      </c>
      <c r="L12" t="str">
        <f t="shared" si="3"/>
        <v>'50'</v>
      </c>
      <c r="M12" t="s">
        <v>55</v>
      </c>
      <c r="N12">
        <f t="shared" si="4"/>
        <v>5</v>
      </c>
      <c r="O12" t="s">
        <v>62</v>
      </c>
      <c r="P12" t="str">
        <f t="shared" si="5"/>
        <v>No dispone de proyector.</v>
      </c>
      <c r="Q12" t="str">
        <f t="shared" si="6"/>
        <v>Dispone de equipo de videoconferencia.</v>
      </c>
      <c r="R12" t="str">
        <f t="shared" si="7"/>
        <v>Sala 'Sala de Reunión 03' , código  'SL053' aforo '50' personas, ubicada en el 5 º. No dispone de proyector. Dispone de equipo de videoconferencia.</v>
      </c>
    </row>
    <row r="13" spans="1:19" x14ac:dyDescent="0.25">
      <c r="A13" s="4" t="s">
        <v>10</v>
      </c>
      <c r="B13" s="4" t="s">
        <v>37</v>
      </c>
      <c r="C13" s="5">
        <v>10</v>
      </c>
      <c r="D13" s="5">
        <v>5</v>
      </c>
      <c r="E13" s="5" t="s">
        <v>25</v>
      </c>
      <c r="F13" s="5" t="s">
        <v>25</v>
      </c>
      <c r="G13" s="19" t="s">
        <v>14</v>
      </c>
      <c r="H13" s="19" t="str">
        <f t="shared" si="1"/>
        <v>'Sala de Reunión 04'</v>
      </c>
      <c r="I13" t="s">
        <v>15</v>
      </c>
      <c r="J13" t="str">
        <f t="shared" si="2"/>
        <v>'SL054'</v>
      </c>
      <c r="K13" t="s">
        <v>54</v>
      </c>
      <c r="L13" t="str">
        <f t="shared" si="3"/>
        <v>'10'</v>
      </c>
      <c r="M13" t="s">
        <v>55</v>
      </c>
      <c r="N13">
        <f t="shared" si="4"/>
        <v>5</v>
      </c>
      <c r="O13" t="s">
        <v>62</v>
      </c>
      <c r="P13" t="str">
        <f t="shared" si="5"/>
        <v>Dispone de proyector.</v>
      </c>
      <c r="Q13" t="str">
        <f t="shared" si="6"/>
        <v>Dispone de equipo de videoconferencia.</v>
      </c>
      <c r="R13" t="str">
        <f t="shared" si="7"/>
        <v>Sala 'Sala de Reunión 04' , código  'SL054' aforo '10' personas, ubicada en el 5 º. Dispone de proyector. Dispone de equipo de videoconferencia.</v>
      </c>
    </row>
    <row r="14" spans="1:19" x14ac:dyDescent="0.25">
      <c r="A14" s="4" t="s">
        <v>11</v>
      </c>
      <c r="B14" s="4" t="s">
        <v>38</v>
      </c>
      <c r="C14" s="5">
        <v>250</v>
      </c>
      <c r="D14" s="5">
        <v>5</v>
      </c>
      <c r="E14" s="5" t="s">
        <v>25</v>
      </c>
      <c r="F14" s="5" t="s">
        <v>26</v>
      </c>
      <c r="G14" s="19" t="s">
        <v>14</v>
      </c>
      <c r="H14" s="19" t="str">
        <f t="shared" si="1"/>
        <v>'Auditorio'</v>
      </c>
      <c r="I14" t="s">
        <v>15</v>
      </c>
      <c r="J14" t="str">
        <f t="shared" si="2"/>
        <v>'SL055'</v>
      </c>
      <c r="K14" t="s">
        <v>54</v>
      </c>
      <c r="L14" t="str">
        <f t="shared" si="3"/>
        <v>'250'</v>
      </c>
      <c r="M14" t="s">
        <v>55</v>
      </c>
      <c r="N14">
        <f t="shared" si="4"/>
        <v>5</v>
      </c>
      <c r="O14" t="s">
        <v>62</v>
      </c>
      <c r="P14" t="str">
        <f t="shared" si="5"/>
        <v>Dispone de proyector.</v>
      </c>
      <c r="Q14" t="str">
        <f t="shared" si="6"/>
        <v>No dispone de equipo de videoconferencia.</v>
      </c>
      <c r="R14" t="str">
        <f t="shared" si="7"/>
        <v>Sala 'Auditorio' , código  'SL055' aforo '250' personas, ubicada en el 5 º. Dispone de proyector. No dispone de equipo de videoconferencia.</v>
      </c>
    </row>
  </sheetData>
  <mergeCells count="1"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D802-9F97-4DAD-9F44-083AA67869CA}">
  <dimension ref="A1:M18"/>
  <sheetViews>
    <sheetView zoomScale="140" zoomScaleNormal="140" workbookViewId="0">
      <selection activeCell="B8" sqref="B8"/>
    </sheetView>
  </sheetViews>
  <sheetFormatPr baseColWidth="10" defaultColWidth="8.85546875" defaultRowHeight="15" x14ac:dyDescent="0.25"/>
  <cols>
    <col min="1" max="1" width="31.85546875" customWidth="1"/>
    <col min="2" max="2" width="18.140625" customWidth="1"/>
    <col min="3" max="3" width="14.7109375" customWidth="1"/>
    <col min="4" max="4" width="11.5703125" hidden="1" customWidth="1"/>
    <col min="5" max="5" width="22.42578125" hidden="1" customWidth="1"/>
    <col min="6" max="6" width="22.7109375" hidden="1" customWidth="1"/>
    <col min="7" max="7" width="5.28515625" hidden="1" customWidth="1"/>
    <col min="8" max="8" width="20.5703125" hidden="1" customWidth="1"/>
    <col min="9" max="9" width="3" hidden="1" customWidth="1"/>
    <col min="10" max="10" width="47.7109375" hidden="1" customWidth="1"/>
    <col min="11" max="11" width="19.28515625" hidden="1" customWidth="1"/>
    <col min="12" max="12" width="3.7109375" hidden="1" customWidth="1"/>
    <col min="13" max="13" width="19.28515625" hidden="1" customWidth="1"/>
    <col min="14" max="22" width="19.28515625" customWidth="1"/>
  </cols>
  <sheetData>
    <row r="1" spans="1:10" ht="23.25" x14ac:dyDescent="0.35">
      <c r="A1" s="18" t="s">
        <v>39</v>
      </c>
      <c r="B1" s="18"/>
      <c r="C1" s="18"/>
    </row>
    <row r="2" spans="1:10" x14ac:dyDescent="0.25">
      <c r="A2" s="13" t="s">
        <v>40</v>
      </c>
      <c r="B2" s="13" t="s">
        <v>16</v>
      </c>
      <c r="C2" s="13" t="s">
        <v>41</v>
      </c>
    </row>
    <row r="3" spans="1:10" x14ac:dyDescent="0.25">
      <c r="A3" s="4" t="s">
        <v>42</v>
      </c>
      <c r="B3" s="5">
        <v>12</v>
      </c>
      <c r="C3" s="14" t="s">
        <v>12</v>
      </c>
      <c r="D3" t="s">
        <v>40</v>
      </c>
      <c r="E3" t="str">
        <f>"'" &amp;A3&amp;"'. "</f>
        <v xml:space="preserve">'Presentación Dirección'. </v>
      </c>
      <c r="F3" t="s">
        <v>56</v>
      </c>
      <c r="G3">
        <f>B3</f>
        <v>12</v>
      </c>
      <c r="H3" t="s">
        <v>57</v>
      </c>
      <c r="I3" s="1" t="str">
        <f>C3</f>
        <v>12:00</v>
      </c>
      <c r="J3" t="str">
        <f>IF(C3&lt;&gt;"",_xlfn.TEXTJOIN(" ",TRUE,D3:I3),"")</f>
        <v>Reunión 'Presentación Dirección'.  Cantidad de participantes 12 Programada para las 12:00</v>
      </c>
    </row>
    <row r="4" spans="1:10" x14ac:dyDescent="0.25">
      <c r="A4" s="4" t="s">
        <v>43</v>
      </c>
      <c r="B4" s="5">
        <v>10</v>
      </c>
      <c r="C4" s="14" t="s">
        <v>13</v>
      </c>
      <c r="D4" t="s">
        <v>40</v>
      </c>
      <c r="E4" t="str">
        <f>"'" &amp;A4&amp;"'. "</f>
        <v xml:space="preserve">'Presentación Gerencia'. </v>
      </c>
      <c r="F4" t="s">
        <v>56</v>
      </c>
      <c r="G4">
        <f>B4</f>
        <v>10</v>
      </c>
      <c r="H4" t="s">
        <v>57</v>
      </c>
      <c r="I4" s="1" t="str">
        <f>C4</f>
        <v>13:00</v>
      </c>
      <c r="J4" t="str">
        <f t="shared" ref="J4:J18" si="0">IF(C4&lt;&gt;"",_xlfn.TEXTJOIN(" ",TRUE,D4:I4),"")</f>
        <v>Reunión 'Presentación Gerencia'.  Cantidad de participantes 10 Programada para las 13:00</v>
      </c>
    </row>
    <row r="5" spans="1:10" x14ac:dyDescent="0.25">
      <c r="A5" s="4" t="s">
        <v>42</v>
      </c>
      <c r="B5" s="5">
        <v>5</v>
      </c>
      <c r="C5" s="14" t="s">
        <v>12</v>
      </c>
      <c r="D5" t="s">
        <v>40</v>
      </c>
      <c r="E5" t="str">
        <f>"'" &amp;A5&amp;"'. "</f>
        <v xml:space="preserve">'Presentación Dirección'. </v>
      </c>
      <c r="F5" t="s">
        <v>56</v>
      </c>
      <c r="G5">
        <f>B5</f>
        <v>5</v>
      </c>
      <c r="H5" t="s">
        <v>57</v>
      </c>
      <c r="I5" s="1" t="str">
        <f>C5</f>
        <v>12:00</v>
      </c>
      <c r="J5" t="str">
        <f t="shared" si="0"/>
        <v>Reunión 'Presentación Dirección'.  Cantidad de participantes 5 Programada para las 12:00</v>
      </c>
    </row>
    <row r="6" spans="1:10" x14ac:dyDescent="0.25">
      <c r="A6" s="4" t="s">
        <v>44</v>
      </c>
      <c r="B6" s="5">
        <v>50</v>
      </c>
      <c r="C6" s="14" t="s">
        <v>18</v>
      </c>
      <c r="D6" t="s">
        <v>40</v>
      </c>
      <c r="E6" t="str">
        <f t="shared" ref="E6:E18" si="1">"'" &amp;A6&amp;"'. "</f>
        <v xml:space="preserve">'Reunión de Equipo'. </v>
      </c>
      <c r="F6" t="s">
        <v>56</v>
      </c>
      <c r="G6">
        <f t="shared" ref="G6:G18" si="2">B6</f>
        <v>50</v>
      </c>
      <c r="H6" t="s">
        <v>57</v>
      </c>
      <c r="I6" s="1" t="str">
        <f t="shared" ref="I6:I18" si="3">C6</f>
        <v>15:00</v>
      </c>
      <c r="J6" t="str">
        <f t="shared" si="0"/>
        <v>Reunión 'Reunión de Equipo'.  Cantidad de participantes 50 Programada para las 15:00</v>
      </c>
    </row>
    <row r="7" spans="1:10" x14ac:dyDescent="0.25">
      <c r="A7" s="4"/>
      <c r="B7" s="5"/>
      <c r="C7" s="14"/>
      <c r="D7" t="s">
        <v>40</v>
      </c>
      <c r="E7" t="str">
        <f t="shared" si="1"/>
        <v xml:space="preserve">''. </v>
      </c>
      <c r="F7" t="s">
        <v>56</v>
      </c>
      <c r="G7">
        <f t="shared" si="2"/>
        <v>0</v>
      </c>
      <c r="H7" t="s">
        <v>57</v>
      </c>
      <c r="I7" s="1">
        <f t="shared" si="3"/>
        <v>0</v>
      </c>
      <c r="J7" t="str">
        <f t="shared" si="0"/>
        <v/>
      </c>
    </row>
    <row r="8" spans="1:10" x14ac:dyDescent="0.25">
      <c r="A8" s="4"/>
      <c r="B8" s="5"/>
      <c r="C8" s="14"/>
      <c r="D8" t="s">
        <v>40</v>
      </c>
      <c r="E8" t="str">
        <f t="shared" si="1"/>
        <v xml:space="preserve">''. </v>
      </c>
      <c r="F8" t="s">
        <v>56</v>
      </c>
      <c r="G8">
        <f t="shared" si="2"/>
        <v>0</v>
      </c>
      <c r="H8" t="s">
        <v>57</v>
      </c>
      <c r="I8" s="1">
        <f t="shared" si="3"/>
        <v>0</v>
      </c>
      <c r="J8" t="str">
        <f t="shared" si="0"/>
        <v/>
      </c>
    </row>
    <row r="9" spans="1:10" x14ac:dyDescent="0.25">
      <c r="A9" s="4"/>
      <c r="B9" s="5"/>
      <c r="C9" s="14"/>
      <c r="D9" t="s">
        <v>40</v>
      </c>
      <c r="E9" t="str">
        <f t="shared" si="1"/>
        <v xml:space="preserve">''. </v>
      </c>
      <c r="F9" t="s">
        <v>56</v>
      </c>
      <c r="G9">
        <f t="shared" si="2"/>
        <v>0</v>
      </c>
      <c r="H9" t="s">
        <v>57</v>
      </c>
      <c r="I9" s="1">
        <f t="shared" si="3"/>
        <v>0</v>
      </c>
      <c r="J9" t="str">
        <f t="shared" si="0"/>
        <v/>
      </c>
    </row>
    <row r="10" spans="1:10" x14ac:dyDescent="0.25">
      <c r="A10" s="4"/>
      <c r="B10" s="5"/>
      <c r="C10" s="14"/>
      <c r="D10" t="s">
        <v>40</v>
      </c>
      <c r="E10" t="str">
        <f t="shared" si="1"/>
        <v xml:space="preserve">''. </v>
      </c>
      <c r="F10" t="s">
        <v>56</v>
      </c>
      <c r="G10">
        <f t="shared" si="2"/>
        <v>0</v>
      </c>
      <c r="H10" t="s">
        <v>57</v>
      </c>
      <c r="I10" s="1">
        <f t="shared" si="3"/>
        <v>0</v>
      </c>
      <c r="J10" t="str">
        <f t="shared" si="0"/>
        <v/>
      </c>
    </row>
    <row r="11" spans="1:10" x14ac:dyDescent="0.25">
      <c r="A11" s="4"/>
      <c r="B11" s="5"/>
      <c r="C11" s="14"/>
      <c r="D11" t="s">
        <v>40</v>
      </c>
      <c r="E11" t="str">
        <f t="shared" si="1"/>
        <v xml:space="preserve">''. </v>
      </c>
      <c r="F11" t="s">
        <v>56</v>
      </c>
      <c r="G11">
        <f t="shared" si="2"/>
        <v>0</v>
      </c>
      <c r="H11" t="s">
        <v>57</v>
      </c>
      <c r="I11" s="1">
        <f t="shared" si="3"/>
        <v>0</v>
      </c>
      <c r="J11" t="str">
        <f t="shared" si="0"/>
        <v/>
      </c>
    </row>
    <row r="12" spans="1:10" x14ac:dyDescent="0.25">
      <c r="A12" s="4"/>
      <c r="B12" s="5"/>
      <c r="C12" s="14"/>
      <c r="D12" t="s">
        <v>40</v>
      </c>
      <c r="E12" t="str">
        <f t="shared" si="1"/>
        <v xml:space="preserve">''. </v>
      </c>
      <c r="F12" t="s">
        <v>56</v>
      </c>
      <c r="G12">
        <f t="shared" si="2"/>
        <v>0</v>
      </c>
      <c r="H12" t="s">
        <v>57</v>
      </c>
      <c r="I12" s="1">
        <f t="shared" si="3"/>
        <v>0</v>
      </c>
      <c r="J12" t="str">
        <f t="shared" si="0"/>
        <v/>
      </c>
    </row>
    <row r="13" spans="1:10" x14ac:dyDescent="0.25">
      <c r="A13" s="4"/>
      <c r="B13" s="5"/>
      <c r="C13" s="14"/>
      <c r="D13" t="s">
        <v>40</v>
      </c>
      <c r="E13" t="str">
        <f t="shared" si="1"/>
        <v xml:space="preserve">''. </v>
      </c>
      <c r="F13" t="s">
        <v>56</v>
      </c>
      <c r="G13">
        <f t="shared" si="2"/>
        <v>0</v>
      </c>
      <c r="H13" t="s">
        <v>57</v>
      </c>
      <c r="I13" s="1">
        <f t="shared" si="3"/>
        <v>0</v>
      </c>
      <c r="J13" t="str">
        <f t="shared" si="0"/>
        <v/>
      </c>
    </row>
    <row r="14" spans="1:10" x14ac:dyDescent="0.25">
      <c r="A14" s="4"/>
      <c r="B14" s="5"/>
      <c r="C14" s="14"/>
      <c r="D14" t="s">
        <v>40</v>
      </c>
      <c r="E14" t="str">
        <f t="shared" si="1"/>
        <v xml:space="preserve">''. </v>
      </c>
      <c r="F14" t="s">
        <v>56</v>
      </c>
      <c r="G14">
        <f t="shared" si="2"/>
        <v>0</v>
      </c>
      <c r="H14" t="s">
        <v>57</v>
      </c>
      <c r="I14" s="1">
        <f t="shared" si="3"/>
        <v>0</v>
      </c>
      <c r="J14" t="str">
        <f t="shared" si="0"/>
        <v/>
      </c>
    </row>
    <row r="15" spans="1:10" x14ac:dyDescent="0.25">
      <c r="A15" s="4"/>
      <c r="B15" s="5"/>
      <c r="C15" s="14"/>
      <c r="D15" t="s">
        <v>40</v>
      </c>
      <c r="E15" t="str">
        <f t="shared" si="1"/>
        <v xml:space="preserve">''. </v>
      </c>
      <c r="F15" t="s">
        <v>56</v>
      </c>
      <c r="G15">
        <f t="shared" si="2"/>
        <v>0</v>
      </c>
      <c r="H15" t="s">
        <v>57</v>
      </c>
      <c r="I15" s="1">
        <f t="shared" si="3"/>
        <v>0</v>
      </c>
      <c r="J15" t="str">
        <f t="shared" si="0"/>
        <v/>
      </c>
    </row>
    <row r="16" spans="1:10" x14ac:dyDescent="0.25">
      <c r="A16" s="4"/>
      <c r="B16" s="5"/>
      <c r="C16" s="14"/>
      <c r="D16" t="s">
        <v>40</v>
      </c>
      <c r="E16" t="str">
        <f t="shared" si="1"/>
        <v xml:space="preserve">''. </v>
      </c>
      <c r="F16" t="s">
        <v>56</v>
      </c>
      <c r="G16">
        <f t="shared" si="2"/>
        <v>0</v>
      </c>
      <c r="H16" t="s">
        <v>57</v>
      </c>
      <c r="I16" s="1">
        <f t="shared" si="3"/>
        <v>0</v>
      </c>
      <c r="J16" t="str">
        <f t="shared" si="0"/>
        <v/>
      </c>
    </row>
    <row r="17" spans="1:10" x14ac:dyDescent="0.25">
      <c r="A17" s="4"/>
      <c r="B17" s="5"/>
      <c r="C17" s="14"/>
      <c r="D17" t="s">
        <v>40</v>
      </c>
      <c r="E17" t="str">
        <f t="shared" si="1"/>
        <v xml:space="preserve">''. </v>
      </c>
      <c r="F17" t="s">
        <v>56</v>
      </c>
      <c r="G17">
        <f t="shared" si="2"/>
        <v>0</v>
      </c>
      <c r="H17" t="s">
        <v>57</v>
      </c>
      <c r="I17" s="1">
        <f t="shared" si="3"/>
        <v>0</v>
      </c>
      <c r="J17" t="str">
        <f t="shared" si="0"/>
        <v/>
      </c>
    </row>
    <row r="18" spans="1:10" x14ac:dyDescent="0.25">
      <c r="A18" s="4"/>
      <c r="B18" s="5"/>
      <c r="C18" s="14"/>
      <c r="D18" t="s">
        <v>40</v>
      </c>
      <c r="E18" t="str">
        <f t="shared" si="1"/>
        <v xml:space="preserve">''. </v>
      </c>
      <c r="F18" t="s">
        <v>56</v>
      </c>
      <c r="G18">
        <f t="shared" si="2"/>
        <v>0</v>
      </c>
      <c r="H18" t="s">
        <v>57</v>
      </c>
      <c r="I18" s="1">
        <f t="shared" si="3"/>
        <v>0</v>
      </c>
      <c r="J18" t="str">
        <f t="shared" si="0"/>
        <v/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FE4A-F500-46BA-B9AF-E6109EAD881D}">
  <dimension ref="A1:B14"/>
  <sheetViews>
    <sheetView zoomScale="140" zoomScaleNormal="140" workbookViewId="0">
      <selection activeCell="A10" sqref="A10"/>
    </sheetView>
  </sheetViews>
  <sheetFormatPr baseColWidth="10" defaultColWidth="8.85546875" defaultRowHeight="15" x14ac:dyDescent="0.25"/>
  <cols>
    <col min="1" max="1" width="86" customWidth="1"/>
    <col min="2" max="2" width="27.42578125" bestFit="1" customWidth="1"/>
    <col min="3" max="8" width="12.7109375" customWidth="1"/>
  </cols>
  <sheetData>
    <row r="1" spans="1:2" ht="15.75" thickBot="1" x14ac:dyDescent="0.3">
      <c r="A1" s="6" t="s">
        <v>45</v>
      </c>
      <c r="B1" s="7" t="s">
        <v>50</v>
      </c>
    </row>
    <row r="2" spans="1:2" x14ac:dyDescent="0.25">
      <c r="A2" s="8" t="s">
        <v>46</v>
      </c>
      <c r="B2" s="10" t="s">
        <v>51</v>
      </c>
    </row>
    <row r="3" spans="1:2" x14ac:dyDescent="0.25">
      <c r="A3" s="8" t="s">
        <v>47</v>
      </c>
      <c r="B3" s="11" t="s">
        <v>17</v>
      </c>
    </row>
    <row r="4" spans="1:2" x14ac:dyDescent="0.25">
      <c r="A4" s="8" t="s">
        <v>48</v>
      </c>
      <c r="B4" s="11" t="s">
        <v>52</v>
      </c>
    </row>
    <row r="5" spans="1:2" x14ac:dyDescent="0.25">
      <c r="A5" s="8" t="s">
        <v>49</v>
      </c>
      <c r="B5" s="11" t="s">
        <v>53</v>
      </c>
    </row>
    <row r="6" spans="1:2" x14ac:dyDescent="0.25">
      <c r="A6" s="8"/>
      <c r="B6" s="11" t="s">
        <v>16</v>
      </c>
    </row>
    <row r="7" spans="1:2" x14ac:dyDescent="0.25">
      <c r="A7" s="8"/>
      <c r="B7" s="11"/>
    </row>
    <row r="8" spans="1:2" x14ac:dyDescent="0.25">
      <c r="A8" s="8"/>
      <c r="B8" s="11"/>
    </row>
    <row r="9" spans="1:2" x14ac:dyDescent="0.25">
      <c r="A9" s="8"/>
      <c r="B9" s="11"/>
    </row>
    <row r="10" spans="1:2" x14ac:dyDescent="0.25">
      <c r="A10" s="8"/>
      <c r="B10" s="11"/>
    </row>
    <row r="11" spans="1:2" x14ac:dyDescent="0.25">
      <c r="A11" s="8"/>
      <c r="B11" s="11"/>
    </row>
    <row r="12" spans="1:2" x14ac:dyDescent="0.25">
      <c r="A12" s="8"/>
      <c r="B12" s="11"/>
    </row>
    <row r="13" spans="1:2" x14ac:dyDescent="0.25">
      <c r="A13" s="8"/>
      <c r="B13" s="11"/>
    </row>
    <row r="14" spans="1:2" ht="15.75" thickBot="1" x14ac:dyDescent="0.3">
      <c r="A14" s="9"/>
      <c r="B14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C4C9-A116-45FE-A09D-0A7110C73F95}">
  <dimension ref="A1:E13"/>
  <sheetViews>
    <sheetView topLeftCell="A8" zoomScale="140" zoomScaleNormal="140" workbookViewId="0">
      <selection activeCell="A9" sqref="A9"/>
    </sheetView>
  </sheetViews>
  <sheetFormatPr baseColWidth="10" defaultColWidth="24.42578125" defaultRowHeight="15" x14ac:dyDescent="0.25"/>
  <cols>
    <col min="2" max="2" width="14.5703125" customWidth="1"/>
    <col min="3" max="3" width="25.140625" customWidth="1"/>
    <col min="4" max="4" width="19.7109375" customWidth="1"/>
    <col min="5" max="5" width="22.140625" customWidth="1"/>
    <col min="6" max="6" width="12.28515625" customWidth="1"/>
  </cols>
  <sheetData>
    <row r="1" spans="1:5" hidden="1" x14ac:dyDescent="0.25">
      <c r="A1" t="s">
        <v>58</v>
      </c>
    </row>
    <row r="2" spans="1:5" hidden="1" x14ac:dyDescent="0.25">
      <c r="A2" t="str">
        <f>_xlfn.TEXTJOIN(" " &amp; _xlfn.UNICHAR(10),TRUE,Reuniones!J3:J25)</f>
        <v>Reunión 'Presentación Dirección'.  Cantidad de participantes 12 Programada para las 12:00 
Reunión 'Presentación Gerencia'.  Cantidad de participantes 10 Programada para las 13:00 
Reunión 'Presentación Dirección'.  Cantidad de participantes 5 Programada para las 12:00 
Reunión 'Reunión de Equipo'.  Cantidad de participantes 50 Programada para las 15:00</v>
      </c>
    </row>
    <row r="3" spans="1:5" hidden="1" x14ac:dyDescent="0.25">
      <c r="A3" t="s">
        <v>59</v>
      </c>
    </row>
    <row r="4" spans="1:5" hidden="1" x14ac:dyDescent="0.25">
      <c r="A4" t="str">
        <f>_xlfn.TEXTJOIN(_xlfn.UNICHAR(10),TRUE,'Lista de Salas'!R3:R14)</f>
        <v>Sala 'Dirección 01' , código  'SL101' aforo '15' personas, ubicada en el 10 º. Dispone de proyector. Dispone de equipo de videoconferencia.
Sala 'Dirección 02' , código  'SL102' aforo '5' personas, ubicada en el 10 º. Dispone de proyector. No dispone de equipo de videoconferencia.
Sala 'Gerencia 01' , código  'SL081' aforo '15' personas, ubicada en el 8 º. Dispone de proyector. Dispone de equipo de videoconferencia.
Sala 'Gerencia 02' , código  'SL082' aforo '20' personas, ubicada en el 8 º. Dispone de proyector. Dispone de equipo de videoconferencia.
Sala 'Coordinación 01' , código  'SL061' aforo '25' personas, ubicada en el 6 º. Dispone de proyector. Dispone de equipo de videoconferencia.
Sala 'Coordinación 02' , código  'SL062' aforo '15' personas, ubicada en el 6 º. No dispone de proyector. No dispone de equipo de videoconferencia.
Sala 'Coordinación 03' , código  'SL063' aforo '50' personas, ubicada en el 6 º. No dispone de proyector. No dispone de equipo de videoconferencia.
Sala 'Sala de Reunión 01' , código  'SL051' aforo '50' personas, ubicada en el 5 º. Dispone de proyector. Dispone de equipo de videoconferencia.
Sala 'Sala de Reunión 02' , código  'SL052' aforo '30' personas, ubicada en el 5 º. No dispone de proyector. Dispone de equipo de videoconferencia.
Sala 'Sala de Reunión 03' , código  'SL053' aforo '50' personas, ubicada en el 5 º. No dispone de proyector. Dispone de equipo de videoconferencia.
Sala 'Sala de Reunión 04' , código  'SL054' aforo '10' personas, ubicada en el 5 º. Dispone de proyector. Dispone de equipo de videoconferencia.
Sala 'Auditorio' , código  'SL055' aforo '250' personas, ubicada en el 5 º. Dispone de proyector. No dispone de equipo de videoconferencia.</v>
      </c>
    </row>
    <row r="5" spans="1:5" hidden="1" x14ac:dyDescent="0.25">
      <c r="A5" t="str">
        <f>"Genere una tabla organizando las salas de cada reunión. Use las columnas: ("&amp;_xlfn.TEXTJOIN(",",TRUE,Reglas!B2:B14)&amp;")."</f>
        <v>Genere una tabla organizando las salas de cada reunión. Use las columnas: (Nombre Reunión,Hora,Nombre Sala,Capacidad de la Sala,Participantes).</v>
      </c>
    </row>
    <row r="6" spans="1:5" hidden="1" x14ac:dyDescent="0.25">
      <c r="A6" t="s">
        <v>60</v>
      </c>
    </row>
    <row r="7" spans="1:5" hidden="1" x14ac:dyDescent="0.25">
      <c r="A7" t="str">
        <f>_xlfn.TEXTJOIN(_xlfn.UNICHAR(10),TRUE,Reglas!A2:A14)</f>
        <v>1-La cantidad de participantes debe ser menor o igual a la capacidad de la sala;
2-No pueden haber dos reuniones en la misma sala al mismo tiempo;
3-Si no hay una sala disponible, registra la reunión en la lista pero indica 'No hay sala disponible';
4-La sala SL081 no puede ser utilizada;</v>
      </c>
    </row>
    <row r="8" spans="1:5" s="3" customFormat="1" x14ac:dyDescent="0.25">
      <c r="A8" s="3" t="str" cm="1">
        <f t="array" ref="A8:E13">_xlfn.TEXTSPLIT(_xldudf_LABS_GENERATIVEAI(_xlfn.TEXTJOIN(";",TRUE,A1:A7)),"|",_xlfn.UNICHAR(10), TRUE,0,"")</f>
        <v xml:space="preserve"> Nombre Reunión            </v>
      </c>
      <c r="B8" s="3" t="str">
        <v xml:space="preserve"> Hora </v>
      </c>
      <c r="C8" s="3" t="str">
        <v xml:space="preserve"> Nombre Sala           </v>
      </c>
      <c r="D8" s="3" t="str">
        <v xml:space="preserve"> Capacidad de la Sala </v>
      </c>
      <c r="E8" s="3" t="str">
        <v xml:space="preserve"> Participantes </v>
      </c>
    </row>
    <row r="9" spans="1:5" x14ac:dyDescent="0.25">
      <c r="A9" t="str">
        <v>---------------------------</v>
      </c>
      <c r="B9" t="str">
        <v>------</v>
      </c>
      <c r="C9" t="str">
        <v>-----------------------</v>
      </c>
      <c r="D9" t="str">
        <v>----------------------</v>
      </c>
      <c r="E9" t="str">
        <v>--------------</v>
      </c>
    </row>
    <row r="10" spans="1:5" x14ac:dyDescent="0.25">
      <c r="A10" t="str">
        <v xml:space="preserve"> Presentación Dirección    </v>
      </c>
      <c r="B10" t="str">
        <v xml:space="preserve"> 12:00</v>
      </c>
      <c r="C10" t="str">
        <v xml:space="preserve"> Sala de Reunión 04    </v>
      </c>
      <c r="D10" t="str">
        <v xml:space="preserve"> 10                   </v>
      </c>
      <c r="E10" t="str">
        <v xml:space="preserve"> 5            </v>
      </c>
    </row>
    <row r="11" spans="1:5" x14ac:dyDescent="0.25">
      <c r="A11" t="str">
        <v xml:space="preserve"> Presentación Gerencia     </v>
      </c>
      <c r="B11" t="str">
        <v xml:space="preserve"> 13:00</v>
      </c>
      <c r="C11" t="str">
        <v xml:space="preserve"> Coordinación 01       </v>
      </c>
      <c r="D11" t="str">
        <v xml:space="preserve"> 25                   </v>
      </c>
      <c r="E11" t="str">
        <v xml:space="preserve"> 10           </v>
      </c>
    </row>
    <row r="12" spans="1:5" x14ac:dyDescent="0.25">
      <c r="A12" t="str">
        <v xml:space="preserve"> Reunión de Equipo         </v>
      </c>
      <c r="B12" t="str">
        <v xml:space="preserve"> 15:00</v>
      </c>
      <c r="C12" t="str">
        <v xml:space="preserve"> Coordinación 03       </v>
      </c>
      <c r="D12" t="str">
        <v xml:space="preserve"> 50                   </v>
      </c>
      <c r="E12" t="str">
        <v xml:space="preserve"> 50           </v>
      </c>
    </row>
    <row r="13" spans="1:5" x14ac:dyDescent="0.25">
      <c r="A13" t="str">
        <v xml:space="preserve"> Presentación Dirección    </v>
      </c>
      <c r="B13" t="str">
        <v xml:space="preserve"> 12:00</v>
      </c>
      <c r="C13" t="str">
        <v xml:space="preserve"> No hay sala disponible</v>
      </c>
      <c r="D13" t="str">
        <v xml:space="preserve"> -                    </v>
      </c>
      <c r="E13" t="str">
        <v xml:space="preserve"> 12           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ear nuevo documento." ma:contentTypeScope="" ma:versionID="60671a91b604478097f332dedf9e6da5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bb9bfd1865c6d2692d32b7fdf8d5608b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7A33C7DB-4FDC-444D-A2D1-3696F157B1B6}"/>
</file>

<file path=customXml/itemProps2.xml><?xml version="1.0" encoding="utf-8"?>
<ds:datastoreItem xmlns:ds="http://schemas.openxmlformats.org/officeDocument/2006/customXml" ds:itemID="{6A139D6F-FDB7-45EB-8E56-5B6B487BA2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03F66D-31AC-4403-88C0-BB025564A6AA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 de Salas</vt:lpstr>
      <vt:lpstr>Reuniones</vt:lpstr>
      <vt:lpstr>Reglas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Roberto Sabino</cp:lastModifiedBy>
  <dcterms:created xsi:type="dcterms:W3CDTF">2022-07-28T14:54:44Z</dcterms:created>
  <dcterms:modified xsi:type="dcterms:W3CDTF">2024-07-15T21:21:51Z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