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sa\OneDrive\Documents\Personal\Projects\telecom-churn-prediction-project\"/>
    </mc:Choice>
  </mc:AlternateContent>
  <xr:revisionPtr revIDLastSave="0" documentId="13_ncr:1_{9FB6B889-0509-48BA-A5D8-634FF405D283}" xr6:coauthVersionLast="47" xr6:coauthVersionMax="47" xr10:uidLastSave="{00000000-0000-0000-0000-000000000000}"/>
  <bookViews>
    <workbookView xWindow="-108" yWindow="-108" windowWidth="23256" windowHeight="12456" xr2:uid="{90C74BC6-2E2A-4B4D-8AD0-3C4CB6313A4D}"/>
  </bookViews>
  <sheets>
    <sheet name="Final" sheetId="6" r:id="rId1"/>
    <sheet name="Seed_101111" sheetId="2" r:id="rId2"/>
    <sheet name="Seed_230519" sheetId="4" r:id="rId3"/>
    <sheet name="Seed_450179" sheetId="3" r:id="rId4"/>
    <sheet name="Seed_720637" sheetId="1" r:id="rId5"/>
    <sheet name="Seed_99065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H8" i="6"/>
  <c r="H7" i="6"/>
  <c r="H6" i="6"/>
  <c r="H5" i="6"/>
  <c r="H4" i="6" l="1"/>
  <c r="K5" i="5"/>
  <c r="K6" i="5"/>
  <c r="K7" i="5"/>
  <c r="K8" i="5"/>
  <c r="K9" i="5"/>
  <c r="K10" i="5"/>
  <c r="K5" i="1"/>
  <c r="K6" i="1"/>
  <c r="K7" i="1"/>
  <c r="K8" i="1"/>
  <c r="K9" i="1"/>
  <c r="K10" i="1"/>
  <c r="K5" i="3"/>
  <c r="K6" i="3"/>
  <c r="K7" i="3"/>
  <c r="K8" i="3"/>
  <c r="K9" i="3"/>
  <c r="K10" i="3"/>
  <c r="K5" i="2"/>
  <c r="K6" i="2"/>
  <c r="K7" i="2"/>
  <c r="K8" i="2"/>
  <c r="K9" i="2"/>
  <c r="K10" i="2"/>
  <c r="K5" i="4"/>
  <c r="K6" i="4"/>
  <c r="K7" i="4"/>
  <c r="K8" i="4"/>
  <c r="K9" i="4"/>
  <c r="K10" i="4"/>
  <c r="J10" i="5" l="1"/>
  <c r="J9" i="5"/>
  <c r="J8" i="5"/>
  <c r="J7" i="5"/>
  <c r="J6" i="5"/>
  <c r="J5" i="5"/>
  <c r="J10" i="4"/>
  <c r="J9" i="4"/>
  <c r="J8" i="4"/>
  <c r="J7" i="4"/>
  <c r="J6" i="4"/>
  <c r="J5" i="4"/>
  <c r="J10" i="3"/>
  <c r="J9" i="3"/>
  <c r="J8" i="3"/>
  <c r="J7" i="3"/>
  <c r="J6" i="3"/>
  <c r="J5" i="3"/>
  <c r="J10" i="2"/>
  <c r="J9" i="2"/>
  <c r="J8" i="2"/>
  <c r="J7" i="2"/>
  <c r="J6" i="2"/>
  <c r="J5" i="2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<sst xmlns="http://schemas.openxmlformats.org/spreadsheetml/2006/main" count="67" uniqueCount="19">
  <si>
    <t xml:space="preserve">        'max_depth': trial.suggest_int('max_depth', 2, 10),
        'learning_rate': trial.suggest_loguniform('learning_rate', 1e-3, 0.3),
        'n_estimators': trial.suggest_int('n_estimators', 50, 500),</t>
  </si>
  <si>
    <t>Validation ROC AUC</t>
  </si>
  <si>
    <t>Test ROC AUC</t>
  </si>
  <si>
    <t>Parameters</t>
  </si>
  <si>
    <t xml:space="preserve">        'max_depth': trial.suggest_int('max_depth', 2, 10),
        'learning_rate': trial.suggest_loguniform('learning_rate', 1e-3, 0.3),
        'n_estimators': trial.suggest_int('n_estimators', 50, 500),
        'subsample': trial.suggest_float('subsample', 0.5, 1.0)</t>
  </si>
  <si>
    <t xml:space="preserve">        'max_depth': trial.suggest_int('max_depth', 2, 10),
        'learning_rate': trial.suggest_loguniform('learning_rate', 1e-3, 0.3),
        'n_estimators': trial.suggest_int('n_estimators', 50, 500),
        'subsample': trial.suggest_float('subsample', 0.5, 1.0),
        'gamma': trial.suggest_float('gamma', 0, 5)</t>
  </si>
  <si>
    <t xml:space="preserve">        'max_depth': trial.suggest_int('max_depth', 2, 10),
        'learning_rate': trial.suggest_loguniform('learning_rate', 1e-3, 0.3),
        'n_estimators': trial.suggest_int('n_estimators', 50, 500),
        'subsample': trial.suggest_float('subsample', 0.5, 1.0),
        'gamma': trial.suggest_float('gamma', 0, 5),
        'reg_alpha': trial.suggest_float('reg_alpha', 0, 10),</t>
  </si>
  <si>
    <t>max_depth': trial.suggest_int('max_depth', 2, 10),
        'learning_rate': trial.suggest_loguniform('learning_rate', 1e-3, 0.3),
        'n_estimators': trial.suggest_int('n_estimators', 50, 500),
        'subsample': trial.suggest_float('subsample', 0.5, 1.0),
        'gamma': trial.suggest_float('gamma', 0, 5),
        'reg_alpha': trial.suggest_float('reg_alpha', 0, 10),
        'reg_lambda': trial.suggest_float('reg_lambda', 0, 10),</t>
  </si>
  <si>
    <t xml:space="preserve">        'max_depth': trial.suggest_int('max_depth', 2, 10),
        'learning_rate': trial.suggest_loguniform('learning_rate', 1e-3, 0.3),
        'n_estimators': trial.suggest_int('n_estimators', 50, 500),
        'subsample': trial.suggest_float('subsample', 0.5, 1.0),
        'gamma': trial.suggest_float('gamma', 0, 5),
        'reg_alpha': trial.suggest_float('reg_alpha', 0, 10),
        'reg_lambda': trial.suggest_float('reg_lambda', 0, 10),
        'booster': trial.suggest_categorical('booster', ['gbtree', 'dart'])</t>
  </si>
  <si>
    <t>Total Revenue</t>
  </si>
  <si>
    <t>Difference with Max Posible</t>
  </si>
  <si>
    <t>Percentage</t>
  </si>
  <si>
    <t xml:space="preserve">    'max_depth': trial.suggest_int('max_depth', 2, 10),
        'learning_rate': trial.suggest_loguniform('learning_rate', 1e-3, 0.3),
        'n_estimators': trial.suggest_int('n_estimators', 50, 500),
        'subsample': trial.suggest_float('subsample', 0.5, 1.0),
        'gamma': trial.suggest_float('gamma', 0, 5),
        'reg_alpha': trial.suggest_float('reg_alpha', 0, 10),</t>
  </si>
  <si>
    <t>def objective(trial):
    param = {
        'max_depth': trial.suggest_int('max_depth', 3, 6),
        'learning_rate': trial.suggest_loguniform('learning_rate', 1e-3, 0.05),
        'n_estimators': trial.suggest_int('n_estimators', 100, 300),
        'subsample': trial.suggest_float('subsample', 0.7, 1.0),
        'gamma': trial.suggest_float('gamma', 1, 5),
        'reg_alpha': trial.suggest_float('reg_alpha', 2, 6)
    }</t>
  </si>
  <si>
    <t>n_trials = 50, cv = 3</t>
  </si>
  <si>
    <t xml:space="preserve">    param = {
        'max_depth': trial.suggest_int('max_depth', 3, 6),
        'learning_rate': trial.suggest_loguniform('learning_rate', 1e-3, 0.05),
        'n_estimators': trial.suggest_int('n_estimators', 100, 300),
        'subsample': trial.suggest_float('subsample', 0.7, 1.0),
        'gamma': trial.suggest_float('gamma', 1, 10),
        'reg_alpha': trial.suggest_float('reg_alpha', 2, 6)</t>
  </si>
  <si>
    <t>max_depth': trial.suggest_int('max_depth', 3, 6),
        'learning_rate': trial.suggest_loguniform('learning_rate', 1e-3, 0.05),
        'n_estimators': trial.suggest_int('n_estimators', 100, 500),
        'subsample': trial.suggest_float('subsample', 0.7, 1.0),
        'gamma': trial.suggest_float('gamma', 1, 10),
        'reg_alpha': trial.suggest_float('reg_alpha', 2, 6)</t>
  </si>
  <si>
    <t>param = {
        'max_depth': trial.suggest_int('max_depth', 3, 6),
        'learning_rate': trial.suggest_loguniform('learning_rate', 1e-3, 0.05),
        'n_estimators': trial.suggest_int('n_estimators', 100, 500),
        'subsample': trial.suggest_float('subsample', 0.5, 1.0),
        'gamma': trial.suggest_float('gamma', 1, 9),
        'reg_alpha': trial.suggest_float('reg_alpha', 2, 6)
    }</t>
  </si>
  <si>
    <t>param = {
        'max_depth': trial.suggest_int('max_depth', 3, 6),
        'learning_rate': trial.suggest_loguniform('learning_rate', 1e-3, 0.1),
        'n_estimators': trial.suggest_int('n_estimators', 100, 500),
        'subsample': trial.suggest_float('subsample', 0.5, 1.0),
        'gamma': trial.suggest_float('gamma', 1, 9),
        'reg_alpha': trial.suggest_float('reg_alpha', 2, 6)
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</si>
</sst>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_-[$$-80A]* #,##0.00_-;\-[$$-80A]* #,##0.00_-;_-[$$-80A]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0" quotePrefix="1" applyAlignment="1">
      <alignment wrapText="1"/>
    </xf>
    <xf numFmtId="166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33C3-6575-4706-9BAD-ABCDE81FDA2B}">
  <dimension ref="B3:H9"/>
  <sheetViews>
    <sheetView tabSelected="1" workbookViewId="0">
      <selection activeCell="C4" sqref="C4"/>
    </sheetView>
  </sheetViews>
  <sheetFormatPr baseColWidth="10" defaultRowHeight="14.4" x14ac:dyDescent="0.3"/>
  <cols>
    <col min="3" max="3" width="40" customWidth="1"/>
  </cols>
  <sheetData>
    <row r="3" spans="2:8" x14ac:dyDescent="0.3">
      <c r="B3" s="12">
        <v>990653</v>
      </c>
      <c r="C3" t="s">
        <v>14</v>
      </c>
    </row>
    <row r="4" spans="2:8" ht="172.8" x14ac:dyDescent="0.3">
      <c r="C4" s="2" t="s">
        <v>12</v>
      </c>
      <c r="D4" s="12">
        <v>0.85673957031886505</v>
      </c>
      <c r="E4" s="12">
        <v>0.85336934156378597</v>
      </c>
      <c r="F4" s="12">
        <v>25235000</v>
      </c>
      <c r="G4" s="12">
        <v>46500000</v>
      </c>
      <c r="H4" s="13">
        <f>F4/G4</f>
        <v>0.54268817204301079</v>
      </c>
    </row>
    <row r="5" spans="2:8" ht="216" x14ac:dyDescent="0.3">
      <c r="C5" s="1" t="s">
        <v>13</v>
      </c>
      <c r="D5" s="12">
        <v>0.85580931881145095</v>
      </c>
      <c r="E5" s="12">
        <v>0.85145111509358795</v>
      </c>
      <c r="F5" s="12">
        <v>25255000</v>
      </c>
      <c r="G5" s="12">
        <v>46500000</v>
      </c>
      <c r="H5" s="13">
        <f>F5/G5</f>
        <v>0.54311827956989245</v>
      </c>
    </row>
    <row r="6" spans="2:8" ht="187.2" x14ac:dyDescent="0.3">
      <c r="C6" s="1" t="s">
        <v>15</v>
      </c>
      <c r="D6" s="12">
        <v>0.85612675865066001</v>
      </c>
      <c r="E6" s="12">
        <v>0.85161788132218197</v>
      </c>
      <c r="F6" s="12">
        <v>25425000</v>
      </c>
      <c r="G6" s="12">
        <v>46500000</v>
      </c>
      <c r="H6" s="13">
        <f>F6/G6</f>
        <v>0.54677419354838708</v>
      </c>
    </row>
    <row r="7" spans="2:8" ht="158.4" x14ac:dyDescent="0.3">
      <c r="C7" s="8" t="s">
        <v>16</v>
      </c>
      <c r="D7" s="12">
        <v>0.85583732820902803</v>
      </c>
      <c r="E7" s="12">
        <v>0.85056833266958698</v>
      </c>
      <c r="F7" s="12">
        <v>25650000</v>
      </c>
      <c r="G7" s="12">
        <v>46500000</v>
      </c>
      <c r="H7" s="13">
        <f>F7/G7</f>
        <v>0.55161290322580647</v>
      </c>
    </row>
    <row r="8" spans="2:8" ht="201.6" x14ac:dyDescent="0.3">
      <c r="C8" s="1" t="s">
        <v>17</v>
      </c>
      <c r="D8" s="12">
        <v>0.85675399940246599</v>
      </c>
      <c r="E8" s="12">
        <v>0.851925693614761</v>
      </c>
      <c r="F8" s="12">
        <v>25735000</v>
      </c>
      <c r="G8" s="12">
        <v>46500000</v>
      </c>
      <c r="H8" s="13">
        <f>F8/G8</f>
        <v>0.55344086021505379</v>
      </c>
    </row>
    <row r="9" spans="2:8" ht="201.6" x14ac:dyDescent="0.3">
      <c r="C9" s="1" t="s">
        <v>18</v>
      </c>
      <c r="D9" s="12">
        <v>0.85677776495192504</v>
      </c>
      <c r="E9" s="12">
        <v>0.85043475375016597</v>
      </c>
      <c r="F9" s="12">
        <v>25920000</v>
      </c>
      <c r="G9" s="12">
        <v>46500000</v>
      </c>
      <c r="H9" s="13">
        <f>F9/G9</f>
        <v>0.55741935483870964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FDB0-49E0-436D-8CFB-144AB1A2257D}">
  <dimension ref="F4:M30"/>
  <sheetViews>
    <sheetView topLeftCell="E6" workbookViewId="0">
      <selection activeCell="H10" sqref="H10"/>
    </sheetView>
  </sheetViews>
  <sheetFormatPr baseColWidth="10" defaultRowHeight="14.4" x14ac:dyDescent="0.3"/>
  <cols>
    <col min="6" max="6" width="54.5546875" customWidth="1"/>
    <col min="7" max="7" width="17.5546875" bestFit="1" customWidth="1"/>
    <col min="8" max="8" width="12.33203125" bestFit="1" customWidth="1"/>
    <col min="9" max="9" width="15" bestFit="1" customWidth="1"/>
    <col min="10" max="10" width="23.88671875" bestFit="1" customWidth="1"/>
    <col min="11" max="11" width="23.88671875" customWidth="1"/>
    <col min="12" max="12" width="15" bestFit="1" customWidth="1"/>
  </cols>
  <sheetData>
    <row r="4" spans="6:13" x14ac:dyDescent="0.3">
      <c r="F4" s="3" t="s">
        <v>3</v>
      </c>
      <c r="G4" s="3" t="s">
        <v>1</v>
      </c>
      <c r="H4" s="3" t="s">
        <v>2</v>
      </c>
      <c r="I4" s="3" t="s">
        <v>9</v>
      </c>
      <c r="J4" s="3" t="s">
        <v>10</v>
      </c>
      <c r="K4" s="3" t="s">
        <v>11</v>
      </c>
    </row>
    <row r="5" spans="6:13" ht="57.6" x14ac:dyDescent="0.3">
      <c r="F5" s="2" t="s">
        <v>0</v>
      </c>
      <c r="G5" s="4">
        <v>0.83911999999999998</v>
      </c>
      <c r="H5" s="4">
        <v>0.84521900000000005</v>
      </c>
      <c r="I5" s="9">
        <v>24055000</v>
      </c>
      <c r="J5" s="9">
        <f t="shared" ref="J5:J10" si="0">$L$5-I5</f>
        <v>24345000</v>
      </c>
      <c r="K5" s="10">
        <f t="shared" ref="K5:K10" si="1">I5/$L$5</f>
        <v>0.49700413223140494</v>
      </c>
      <c r="L5" s="9">
        <v>48400000</v>
      </c>
    </row>
    <row r="6" spans="6:13" ht="72" x14ac:dyDescent="0.3">
      <c r="F6" s="1" t="s">
        <v>4</v>
      </c>
      <c r="G6" s="4">
        <v>0.83992800000000001</v>
      </c>
      <c r="H6" s="4">
        <v>0.84662499999999996</v>
      </c>
      <c r="I6" s="9">
        <v>24240000</v>
      </c>
      <c r="J6" s="9">
        <f t="shared" si="0"/>
        <v>24160000</v>
      </c>
      <c r="K6" s="10">
        <f t="shared" si="1"/>
        <v>0.50082644628099171</v>
      </c>
    </row>
    <row r="7" spans="6:13" ht="86.4" x14ac:dyDescent="0.3">
      <c r="F7" s="1" t="s">
        <v>5</v>
      </c>
      <c r="G7" s="4">
        <v>0.84018800000000005</v>
      </c>
      <c r="H7" s="4">
        <v>0.84854700000000005</v>
      </c>
      <c r="I7" s="9">
        <v>25020000</v>
      </c>
      <c r="J7" s="9">
        <f t="shared" si="0"/>
        <v>23380000</v>
      </c>
      <c r="K7" s="10">
        <f t="shared" si="1"/>
        <v>0.51694214876033062</v>
      </c>
    </row>
    <row r="8" spans="6:13" ht="100.8" x14ac:dyDescent="0.3">
      <c r="F8" s="1" t="s">
        <v>6</v>
      </c>
      <c r="G8" s="4">
        <v>0.84059899999999999</v>
      </c>
      <c r="H8" s="4">
        <v>0.84757099999999996</v>
      </c>
      <c r="I8" s="9">
        <v>24910000</v>
      </c>
      <c r="J8" s="9">
        <f t="shared" si="0"/>
        <v>23490000</v>
      </c>
      <c r="K8" s="10">
        <f t="shared" si="1"/>
        <v>0.51466942148760331</v>
      </c>
    </row>
    <row r="9" spans="6:13" ht="115.2" x14ac:dyDescent="0.3">
      <c r="F9" s="8" t="s">
        <v>7</v>
      </c>
      <c r="G9" s="4">
        <v>0.83940300000000001</v>
      </c>
      <c r="H9" s="4">
        <v>0.84818300000000002</v>
      </c>
      <c r="I9" s="9">
        <v>26190000</v>
      </c>
      <c r="J9" s="9">
        <f t="shared" si="0"/>
        <v>22210000</v>
      </c>
      <c r="K9" s="10">
        <f t="shared" si="1"/>
        <v>0.54111570247933882</v>
      </c>
    </row>
    <row r="10" spans="6:13" ht="129.6" x14ac:dyDescent="0.3">
      <c r="F10" s="1" t="s">
        <v>8</v>
      </c>
      <c r="G10" s="4">
        <v>0.84073699999999996</v>
      </c>
      <c r="H10" s="4">
        <v>0.84912799999999999</v>
      </c>
      <c r="I10" s="9">
        <v>25285000</v>
      </c>
      <c r="J10" s="9">
        <f t="shared" si="0"/>
        <v>23115000</v>
      </c>
      <c r="K10" s="10">
        <f t="shared" si="1"/>
        <v>0.52241735537190082</v>
      </c>
    </row>
    <row r="11" spans="6:13" x14ac:dyDescent="0.3">
      <c r="L11" s="7"/>
      <c r="M11" s="7"/>
    </row>
    <row r="12" spans="6:13" x14ac:dyDescent="0.3">
      <c r="G12" s="4"/>
      <c r="H12" s="4"/>
      <c r="I12" s="6"/>
      <c r="J12" s="5"/>
      <c r="K12" s="5"/>
      <c r="M12" s="5"/>
    </row>
    <row r="13" spans="6:13" x14ac:dyDescent="0.3">
      <c r="G13" s="4"/>
      <c r="H13" s="4"/>
    </row>
    <row r="14" spans="6:13" x14ac:dyDescent="0.3">
      <c r="G14" s="4"/>
      <c r="H14" s="4"/>
    </row>
    <row r="15" spans="6:13" x14ac:dyDescent="0.3">
      <c r="G15" s="4"/>
      <c r="H15" s="4"/>
    </row>
    <row r="16" spans="6:13" x14ac:dyDescent="0.3">
      <c r="G16" s="4"/>
      <c r="H16" s="4"/>
    </row>
    <row r="17" spans="7:8" x14ac:dyDescent="0.3">
      <c r="G17" s="4"/>
      <c r="H17" s="4"/>
    </row>
    <row r="18" spans="7:8" x14ac:dyDescent="0.3">
      <c r="G18" s="4"/>
      <c r="H18" s="4"/>
    </row>
    <row r="19" spans="7:8" x14ac:dyDescent="0.3">
      <c r="G19" s="4"/>
      <c r="H19" s="4"/>
    </row>
    <row r="20" spans="7:8" x14ac:dyDescent="0.3">
      <c r="G20" s="4"/>
      <c r="H20" s="4"/>
    </row>
    <row r="21" spans="7:8" x14ac:dyDescent="0.3">
      <c r="G21" s="4"/>
      <c r="H21" s="4"/>
    </row>
    <row r="22" spans="7:8" x14ac:dyDescent="0.3">
      <c r="G22" s="4"/>
      <c r="H22" s="4"/>
    </row>
    <row r="23" spans="7:8" x14ac:dyDescent="0.3">
      <c r="G23" s="4"/>
      <c r="H23" s="4"/>
    </row>
    <row r="24" spans="7:8" x14ac:dyDescent="0.3">
      <c r="G24" s="4"/>
      <c r="H24" s="4"/>
    </row>
    <row r="25" spans="7:8" x14ac:dyDescent="0.3">
      <c r="G25" s="4"/>
      <c r="H25" s="4"/>
    </row>
    <row r="26" spans="7:8" x14ac:dyDescent="0.3">
      <c r="G26" s="4"/>
      <c r="H26" s="4"/>
    </row>
    <row r="27" spans="7:8" x14ac:dyDescent="0.3">
      <c r="G27" s="4"/>
      <c r="H27" s="4"/>
    </row>
    <row r="28" spans="7:8" x14ac:dyDescent="0.3">
      <c r="G28" s="4"/>
      <c r="H28" s="4"/>
    </row>
    <row r="29" spans="7:8" x14ac:dyDescent="0.3">
      <c r="G29" s="4"/>
      <c r="H29" s="4"/>
    </row>
    <row r="30" spans="7:8" x14ac:dyDescent="0.3">
      <c r="G30" s="4"/>
      <c r="H30" s="4"/>
    </row>
  </sheetData>
  <conditionalFormatting sqref="J5:J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7ADB-A511-463F-A148-CB931D9B8FB4}">
  <dimension ref="F4:M30"/>
  <sheetViews>
    <sheetView topLeftCell="G6" workbookViewId="0">
      <selection activeCell="H8" sqref="H8"/>
    </sheetView>
  </sheetViews>
  <sheetFormatPr baseColWidth="10" defaultRowHeight="14.4" x14ac:dyDescent="0.3"/>
  <cols>
    <col min="6" max="6" width="54.5546875" customWidth="1"/>
    <col min="7" max="7" width="17.5546875" bestFit="1" customWidth="1"/>
    <col min="8" max="8" width="12.33203125" bestFit="1" customWidth="1"/>
    <col min="9" max="9" width="15" bestFit="1" customWidth="1"/>
    <col min="10" max="10" width="23.88671875" bestFit="1" customWidth="1"/>
    <col min="11" max="11" width="23.88671875" customWidth="1"/>
    <col min="12" max="12" width="15" bestFit="1" customWidth="1"/>
  </cols>
  <sheetData>
    <row r="4" spans="6:13" x14ac:dyDescent="0.3">
      <c r="F4" s="3" t="s">
        <v>3</v>
      </c>
      <c r="G4" s="3" t="s">
        <v>1</v>
      </c>
      <c r="H4" s="3" t="s">
        <v>2</v>
      </c>
      <c r="I4" s="3" t="s">
        <v>9</v>
      </c>
      <c r="J4" s="3" t="s">
        <v>10</v>
      </c>
      <c r="K4" s="3" t="s">
        <v>11</v>
      </c>
    </row>
    <row r="5" spans="6:13" ht="57.6" x14ac:dyDescent="0.3">
      <c r="F5" s="2" t="s">
        <v>0</v>
      </c>
      <c r="G5" s="4">
        <v>0.85287999999999997</v>
      </c>
      <c r="H5" s="4">
        <v>0.82798499999999997</v>
      </c>
      <c r="I5" s="9">
        <v>21410000</v>
      </c>
      <c r="J5" s="9">
        <f t="shared" ref="J5:J10" si="0">$L$5-I5</f>
        <v>27790000</v>
      </c>
      <c r="K5" s="10">
        <f t="shared" ref="K5:K10" si="1">I5/$L$5</f>
        <v>0.43516260162601628</v>
      </c>
      <c r="L5" s="9">
        <v>49200000</v>
      </c>
    </row>
    <row r="6" spans="6:13" ht="72" x14ac:dyDescent="0.3">
      <c r="F6" s="1" t="s">
        <v>4</v>
      </c>
      <c r="G6" s="4">
        <v>0.85625899999999999</v>
      </c>
      <c r="H6" s="4">
        <v>0.82982299999999998</v>
      </c>
      <c r="I6" s="9">
        <v>23630000</v>
      </c>
      <c r="J6" s="9">
        <f t="shared" si="0"/>
        <v>25570000</v>
      </c>
      <c r="K6" s="10">
        <f t="shared" si="1"/>
        <v>0.48028455284552846</v>
      </c>
    </row>
    <row r="7" spans="6:13" ht="86.4" x14ac:dyDescent="0.3">
      <c r="F7" s="1" t="s">
        <v>5</v>
      </c>
      <c r="G7" s="4">
        <v>0.85150800000000004</v>
      </c>
      <c r="H7" s="4">
        <v>0.82567299999999999</v>
      </c>
      <c r="I7" s="9">
        <v>23585000</v>
      </c>
      <c r="J7" s="9">
        <f t="shared" si="0"/>
        <v>25615000</v>
      </c>
      <c r="K7" s="10">
        <f t="shared" si="1"/>
        <v>0.47936991869918699</v>
      </c>
    </row>
    <row r="8" spans="6:13" ht="100.8" x14ac:dyDescent="0.3">
      <c r="F8" s="1" t="s">
        <v>6</v>
      </c>
      <c r="G8" s="4">
        <v>0.85505900000000001</v>
      </c>
      <c r="H8" s="4">
        <v>0.82816100000000004</v>
      </c>
      <c r="I8" s="9">
        <v>23955000</v>
      </c>
      <c r="J8" s="9">
        <f t="shared" si="0"/>
        <v>25245000</v>
      </c>
      <c r="K8" s="10">
        <f t="shared" si="1"/>
        <v>0.48689024390243901</v>
      </c>
    </row>
    <row r="9" spans="6:13" ht="115.2" x14ac:dyDescent="0.3">
      <c r="F9" s="8" t="s">
        <v>7</v>
      </c>
      <c r="G9" s="4">
        <v>0.85437300000000005</v>
      </c>
      <c r="H9" s="4">
        <v>0.82948999999999995</v>
      </c>
      <c r="I9" s="9">
        <v>24360000</v>
      </c>
      <c r="J9" s="9">
        <f t="shared" si="0"/>
        <v>24840000</v>
      </c>
      <c r="K9" s="10">
        <f t="shared" si="1"/>
        <v>0.49512195121951219</v>
      </c>
    </row>
    <row r="10" spans="6:13" ht="129.6" x14ac:dyDescent="0.3">
      <c r="F10" s="1" t="s">
        <v>8</v>
      </c>
      <c r="G10" s="4">
        <v>0.85534299999999996</v>
      </c>
      <c r="H10" s="4">
        <v>0.829426</v>
      </c>
      <c r="I10" s="9">
        <v>24465000</v>
      </c>
      <c r="J10" s="9">
        <f t="shared" si="0"/>
        <v>24735000</v>
      </c>
      <c r="K10" s="10">
        <f t="shared" si="1"/>
        <v>0.49725609756097561</v>
      </c>
    </row>
    <row r="11" spans="6:13" x14ac:dyDescent="0.3">
      <c r="L11" s="7"/>
      <c r="M11" s="7"/>
    </row>
    <row r="12" spans="6:13" x14ac:dyDescent="0.3">
      <c r="G12" s="4"/>
      <c r="H12" s="4"/>
      <c r="I12" s="6"/>
      <c r="J12" s="5"/>
      <c r="K12" s="5"/>
      <c r="M12" s="5"/>
    </row>
    <row r="13" spans="6:13" x14ac:dyDescent="0.3">
      <c r="G13" s="4"/>
      <c r="H13" s="4"/>
    </row>
    <row r="14" spans="6:13" x14ac:dyDescent="0.3">
      <c r="G14" s="4"/>
      <c r="H14" s="4"/>
    </row>
    <row r="15" spans="6:13" x14ac:dyDescent="0.3">
      <c r="G15" s="4"/>
      <c r="H15" s="4"/>
    </row>
    <row r="16" spans="6:13" x14ac:dyDescent="0.3">
      <c r="G16" s="4"/>
      <c r="H16" s="4"/>
    </row>
    <row r="17" spans="7:8" x14ac:dyDescent="0.3">
      <c r="G17" s="4"/>
      <c r="H17" s="4"/>
    </row>
    <row r="18" spans="7:8" x14ac:dyDescent="0.3">
      <c r="G18" s="4"/>
      <c r="H18" s="4"/>
    </row>
    <row r="19" spans="7:8" x14ac:dyDescent="0.3">
      <c r="G19" s="4"/>
      <c r="H19" s="4"/>
    </row>
    <row r="20" spans="7:8" x14ac:dyDescent="0.3">
      <c r="G20" s="4"/>
      <c r="H20" s="4"/>
    </row>
    <row r="21" spans="7:8" x14ac:dyDescent="0.3">
      <c r="G21" s="4"/>
      <c r="H21" s="4"/>
    </row>
    <row r="22" spans="7:8" x14ac:dyDescent="0.3">
      <c r="G22" s="4"/>
      <c r="H22" s="4"/>
    </row>
    <row r="23" spans="7:8" x14ac:dyDescent="0.3">
      <c r="G23" s="4"/>
      <c r="H23" s="4"/>
    </row>
    <row r="24" spans="7:8" x14ac:dyDescent="0.3">
      <c r="G24" s="4"/>
      <c r="H24" s="4"/>
    </row>
    <row r="25" spans="7:8" x14ac:dyDescent="0.3">
      <c r="G25" s="4"/>
      <c r="H25" s="4"/>
    </row>
    <row r="26" spans="7:8" x14ac:dyDescent="0.3">
      <c r="G26" s="4"/>
      <c r="H26" s="4"/>
    </row>
    <row r="27" spans="7:8" x14ac:dyDescent="0.3">
      <c r="G27" s="4"/>
      <c r="H27" s="4"/>
    </row>
    <row r="28" spans="7:8" x14ac:dyDescent="0.3">
      <c r="G28" s="4"/>
      <c r="H28" s="4"/>
    </row>
    <row r="29" spans="7:8" x14ac:dyDescent="0.3">
      <c r="G29" s="4"/>
      <c r="H29" s="4"/>
    </row>
    <row r="30" spans="7:8" x14ac:dyDescent="0.3">
      <c r="G30" s="4"/>
      <c r="H30" s="4"/>
    </row>
  </sheetData>
  <conditionalFormatting sqref="J5:J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6DE7-73DB-406C-B71D-F6C9DF8DCA3D}">
  <dimension ref="F4:M30"/>
  <sheetViews>
    <sheetView topLeftCell="F1" zoomScaleNormal="100" workbookViewId="0">
      <selection activeCell="J6" sqref="J6"/>
    </sheetView>
  </sheetViews>
  <sheetFormatPr baseColWidth="10" defaultRowHeight="14.4" x14ac:dyDescent="0.3"/>
  <cols>
    <col min="6" max="6" width="54.5546875" customWidth="1"/>
    <col min="7" max="7" width="17.5546875" bestFit="1" customWidth="1"/>
    <col min="8" max="8" width="12.33203125" bestFit="1" customWidth="1"/>
    <col min="9" max="9" width="15" bestFit="1" customWidth="1"/>
    <col min="10" max="10" width="23.88671875" bestFit="1" customWidth="1"/>
    <col min="11" max="11" width="23.88671875" customWidth="1"/>
    <col min="12" max="12" width="15" bestFit="1" customWidth="1"/>
  </cols>
  <sheetData>
    <row r="4" spans="6:13" x14ac:dyDescent="0.3">
      <c r="F4" s="3" t="s">
        <v>3</v>
      </c>
      <c r="G4" s="3" t="s">
        <v>1</v>
      </c>
      <c r="H4" s="3" t="s">
        <v>2</v>
      </c>
      <c r="I4" s="3" t="s">
        <v>9</v>
      </c>
      <c r="J4" s="3" t="s">
        <v>10</v>
      </c>
      <c r="K4" s="3" t="s">
        <v>11</v>
      </c>
    </row>
    <row r="5" spans="6:13" ht="57.6" x14ac:dyDescent="0.3">
      <c r="F5" s="2" t="s">
        <v>0</v>
      </c>
      <c r="G5" s="4">
        <v>0.84116299999999999</v>
      </c>
      <c r="H5" s="4">
        <v>0.83964000000000005</v>
      </c>
      <c r="I5" s="9">
        <v>23835000</v>
      </c>
      <c r="J5" s="9">
        <f t="shared" ref="J5:J10" si="0">$L$5-I5</f>
        <v>23765000</v>
      </c>
      <c r="K5" s="10">
        <f t="shared" ref="K5:K10" si="1">I5/$L$5</f>
        <v>0.50073529411764706</v>
      </c>
      <c r="L5" s="9">
        <v>47600000</v>
      </c>
    </row>
    <row r="6" spans="6:13" ht="72" x14ac:dyDescent="0.3">
      <c r="F6" s="1" t="s">
        <v>4</v>
      </c>
      <c r="G6" s="4">
        <v>0.83461300000000005</v>
      </c>
      <c r="H6" s="4">
        <v>0.84116299999999999</v>
      </c>
      <c r="I6" s="9">
        <v>24170000</v>
      </c>
      <c r="J6" s="9">
        <f t="shared" si="0"/>
        <v>23430000</v>
      </c>
      <c r="K6" s="10">
        <f t="shared" si="1"/>
        <v>0.50777310924369745</v>
      </c>
    </row>
    <row r="7" spans="6:13" ht="86.4" x14ac:dyDescent="0.3">
      <c r="F7" s="1" t="s">
        <v>5</v>
      </c>
      <c r="G7" s="4">
        <v>0.83429699999999996</v>
      </c>
      <c r="H7" s="4">
        <v>0.840696</v>
      </c>
      <c r="I7" s="9">
        <v>24575000</v>
      </c>
      <c r="J7" s="9">
        <f t="shared" si="0"/>
        <v>23025000</v>
      </c>
      <c r="K7" s="10">
        <f t="shared" si="1"/>
        <v>0.51628151260504207</v>
      </c>
    </row>
    <row r="8" spans="6:13" ht="100.8" x14ac:dyDescent="0.3">
      <c r="F8" s="1" t="s">
        <v>6</v>
      </c>
      <c r="G8" s="4">
        <v>0.83196099999999995</v>
      </c>
      <c r="H8" s="4">
        <v>0.842893</v>
      </c>
      <c r="I8" s="9">
        <v>24710000</v>
      </c>
      <c r="J8" s="9">
        <f t="shared" si="0"/>
        <v>22890000</v>
      </c>
      <c r="K8" s="10">
        <f t="shared" si="1"/>
        <v>0.51911764705882357</v>
      </c>
    </row>
    <row r="9" spans="6:13" ht="115.2" x14ac:dyDescent="0.3">
      <c r="F9" s="8" t="s">
        <v>7</v>
      </c>
      <c r="G9" s="4">
        <v>0.83481499999999997</v>
      </c>
      <c r="H9" s="4">
        <v>0.84095900000000001</v>
      </c>
      <c r="I9" s="9">
        <v>24290000</v>
      </c>
      <c r="J9" s="9">
        <f t="shared" si="0"/>
        <v>23310000</v>
      </c>
      <c r="K9" s="10">
        <f t="shared" si="1"/>
        <v>0.51029411764705879</v>
      </c>
    </row>
    <row r="10" spans="6:13" ht="129.6" x14ac:dyDescent="0.3">
      <c r="F10" s="1" t="s">
        <v>8</v>
      </c>
      <c r="G10" s="4">
        <v>0.83255900000000005</v>
      </c>
      <c r="H10" s="4">
        <v>0.84198799999999996</v>
      </c>
      <c r="I10" s="9">
        <v>24350000</v>
      </c>
      <c r="J10" s="9">
        <f t="shared" si="0"/>
        <v>23250000</v>
      </c>
      <c r="K10" s="10">
        <f t="shared" si="1"/>
        <v>0.51155462184873945</v>
      </c>
    </row>
    <row r="11" spans="6:13" x14ac:dyDescent="0.3">
      <c r="L11" s="7"/>
      <c r="M11" s="7"/>
    </row>
    <row r="12" spans="6:13" x14ac:dyDescent="0.3">
      <c r="G12" s="4"/>
      <c r="H12" s="4"/>
      <c r="I12" s="6"/>
      <c r="J12" s="5"/>
      <c r="K12" s="5"/>
      <c r="M12" s="5"/>
    </row>
    <row r="13" spans="6:13" x14ac:dyDescent="0.3">
      <c r="G13" s="4"/>
      <c r="H13" s="4"/>
    </row>
    <row r="14" spans="6:13" x14ac:dyDescent="0.3">
      <c r="G14" s="4"/>
      <c r="H14" s="4"/>
    </row>
    <row r="15" spans="6:13" x14ac:dyDescent="0.3">
      <c r="G15" s="4"/>
      <c r="H15" s="4"/>
    </row>
    <row r="16" spans="6:13" x14ac:dyDescent="0.3">
      <c r="G16" s="4"/>
      <c r="H16" s="4"/>
    </row>
    <row r="17" spans="7:8" x14ac:dyDescent="0.3">
      <c r="G17" s="4"/>
      <c r="H17" s="4"/>
    </row>
    <row r="18" spans="7:8" x14ac:dyDescent="0.3">
      <c r="G18" s="4"/>
      <c r="H18" s="4"/>
    </row>
    <row r="19" spans="7:8" x14ac:dyDescent="0.3">
      <c r="G19" s="4"/>
      <c r="H19" s="4"/>
    </row>
    <row r="20" spans="7:8" x14ac:dyDescent="0.3">
      <c r="G20" s="4"/>
      <c r="H20" s="4"/>
    </row>
    <row r="21" spans="7:8" x14ac:dyDescent="0.3">
      <c r="G21" s="4"/>
      <c r="H21" s="4"/>
    </row>
    <row r="22" spans="7:8" x14ac:dyDescent="0.3">
      <c r="G22" s="4"/>
      <c r="H22" s="4"/>
    </row>
    <row r="23" spans="7:8" x14ac:dyDescent="0.3">
      <c r="G23" s="4"/>
      <c r="H23" s="4"/>
    </row>
    <row r="24" spans="7:8" x14ac:dyDescent="0.3">
      <c r="G24" s="4"/>
      <c r="H24" s="4"/>
    </row>
    <row r="25" spans="7:8" x14ac:dyDescent="0.3">
      <c r="G25" s="4"/>
      <c r="H25" s="4"/>
    </row>
    <row r="26" spans="7:8" x14ac:dyDescent="0.3">
      <c r="G26" s="4"/>
      <c r="H26" s="4"/>
    </row>
    <row r="27" spans="7:8" x14ac:dyDescent="0.3">
      <c r="G27" s="4"/>
      <c r="H27" s="4"/>
    </row>
    <row r="28" spans="7:8" x14ac:dyDescent="0.3">
      <c r="G28" s="4"/>
      <c r="H28" s="4"/>
    </row>
    <row r="29" spans="7:8" x14ac:dyDescent="0.3">
      <c r="G29" s="4"/>
      <c r="H29" s="4"/>
    </row>
    <row r="30" spans="7:8" x14ac:dyDescent="0.3">
      <c r="G30" s="4"/>
      <c r="H30" s="4"/>
    </row>
  </sheetData>
  <conditionalFormatting sqref="J5:J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E456-4A5D-4E9A-ABDF-04965CC974A3}">
  <dimension ref="F4:M30"/>
  <sheetViews>
    <sheetView topLeftCell="G1" workbookViewId="0">
      <selection activeCell="I10" sqref="I10"/>
    </sheetView>
  </sheetViews>
  <sheetFormatPr baseColWidth="10" defaultRowHeight="14.4" x14ac:dyDescent="0.3"/>
  <cols>
    <col min="6" max="6" width="54.5546875" customWidth="1"/>
    <col min="7" max="7" width="17.5546875" bestFit="1" customWidth="1"/>
    <col min="8" max="8" width="12.33203125" bestFit="1" customWidth="1"/>
    <col min="9" max="9" width="15" bestFit="1" customWidth="1"/>
    <col min="10" max="10" width="23.88671875" bestFit="1" customWidth="1"/>
    <col min="11" max="11" width="23.88671875" customWidth="1"/>
    <col min="12" max="12" width="15" bestFit="1" customWidth="1"/>
  </cols>
  <sheetData>
    <row r="4" spans="6:13" x14ac:dyDescent="0.3">
      <c r="F4" s="3" t="s">
        <v>3</v>
      </c>
      <c r="G4" s="3" t="s">
        <v>1</v>
      </c>
      <c r="H4" s="3" t="s">
        <v>2</v>
      </c>
      <c r="I4" s="3" t="s">
        <v>9</v>
      </c>
      <c r="J4" s="3" t="s">
        <v>10</v>
      </c>
      <c r="K4" s="3" t="s">
        <v>11</v>
      </c>
    </row>
    <row r="5" spans="6:13" ht="57.6" x14ac:dyDescent="0.3">
      <c r="F5" s="2" t="s">
        <v>0</v>
      </c>
      <c r="G5" s="4">
        <v>0.83911999999999998</v>
      </c>
      <c r="H5" s="4">
        <v>0.84521900000000005</v>
      </c>
      <c r="I5" s="9">
        <v>22670000</v>
      </c>
      <c r="J5" s="9">
        <f t="shared" ref="J5:J10" si="0">$L$5-I5</f>
        <v>23930000</v>
      </c>
      <c r="K5" s="10">
        <f t="shared" ref="K5:K10" si="1">I5/$L$5</f>
        <v>0.486480686695279</v>
      </c>
      <c r="L5" s="9">
        <v>46600000</v>
      </c>
    </row>
    <row r="6" spans="6:13" ht="72" x14ac:dyDescent="0.3">
      <c r="F6" s="1" t="s">
        <v>4</v>
      </c>
      <c r="G6" s="4">
        <v>0.85219100000000003</v>
      </c>
      <c r="H6" s="4">
        <v>0.84491000000000005</v>
      </c>
      <c r="I6" s="9">
        <v>22735000</v>
      </c>
      <c r="J6" s="9">
        <f t="shared" si="0"/>
        <v>23865000</v>
      </c>
      <c r="K6" s="10">
        <f t="shared" si="1"/>
        <v>0.48787553648068671</v>
      </c>
    </row>
    <row r="7" spans="6:13" ht="86.4" x14ac:dyDescent="0.3">
      <c r="F7" s="1" t="s">
        <v>5</v>
      </c>
      <c r="G7" s="4">
        <v>0.853217</v>
      </c>
      <c r="H7" s="4">
        <v>0.84543900000000005</v>
      </c>
      <c r="I7" s="9">
        <v>23315000</v>
      </c>
      <c r="J7" s="9">
        <f t="shared" si="0"/>
        <v>23285000</v>
      </c>
      <c r="K7" s="10">
        <f t="shared" si="1"/>
        <v>0.50032188841201719</v>
      </c>
    </row>
    <row r="8" spans="6:13" ht="100.8" x14ac:dyDescent="0.3">
      <c r="F8" s="1" t="s">
        <v>6</v>
      </c>
      <c r="G8" s="4">
        <v>0.85379300000000002</v>
      </c>
      <c r="H8" s="4">
        <v>0.84642099999999998</v>
      </c>
      <c r="I8" s="9">
        <v>23640000</v>
      </c>
      <c r="J8" s="9">
        <f t="shared" si="0"/>
        <v>22960000</v>
      </c>
      <c r="K8" s="10">
        <f t="shared" si="1"/>
        <v>0.50729613733905576</v>
      </c>
    </row>
    <row r="9" spans="6:13" ht="115.2" x14ac:dyDescent="0.3">
      <c r="F9" s="8" t="s">
        <v>7</v>
      </c>
      <c r="G9" s="4">
        <v>0.85236800000000001</v>
      </c>
      <c r="H9" s="4">
        <v>0.84653100000000003</v>
      </c>
      <c r="I9" s="9">
        <v>23410000</v>
      </c>
      <c r="J9" s="9">
        <f t="shared" si="0"/>
        <v>23190000</v>
      </c>
      <c r="K9" s="10">
        <f t="shared" si="1"/>
        <v>0.50236051502145918</v>
      </c>
    </row>
    <row r="10" spans="6:13" ht="129.6" x14ac:dyDescent="0.3">
      <c r="F10" s="1" t="s">
        <v>8</v>
      </c>
      <c r="G10" s="4">
        <v>0.85217399999999999</v>
      </c>
      <c r="H10" s="4">
        <v>0.84483600000000003</v>
      </c>
      <c r="I10" s="9">
        <v>23520000</v>
      </c>
      <c r="J10" s="9">
        <f t="shared" si="0"/>
        <v>23080000</v>
      </c>
      <c r="K10" s="10">
        <f t="shared" si="1"/>
        <v>0.50472103004291846</v>
      </c>
    </row>
    <row r="11" spans="6:13" x14ac:dyDescent="0.3">
      <c r="L11" s="7"/>
      <c r="M11" s="7"/>
    </row>
    <row r="12" spans="6:13" x14ac:dyDescent="0.3">
      <c r="G12" s="4"/>
      <c r="H12" s="4"/>
      <c r="I12" s="6"/>
      <c r="J12" s="5"/>
      <c r="K12" s="5"/>
      <c r="M12" s="5"/>
    </row>
    <row r="13" spans="6:13" x14ac:dyDescent="0.3">
      <c r="G13" s="4"/>
      <c r="H13" s="4"/>
    </row>
    <row r="14" spans="6:13" x14ac:dyDescent="0.3">
      <c r="G14" s="4"/>
      <c r="H14" s="4"/>
    </row>
    <row r="15" spans="6:13" x14ac:dyDescent="0.3">
      <c r="G15" s="4"/>
      <c r="H15" s="4"/>
    </row>
    <row r="16" spans="6:13" x14ac:dyDescent="0.3">
      <c r="G16" s="4"/>
      <c r="H16" s="4"/>
    </row>
    <row r="17" spans="6:8" x14ac:dyDescent="0.3">
      <c r="G17" s="4"/>
      <c r="H17" s="4"/>
    </row>
    <row r="18" spans="6:8" x14ac:dyDescent="0.3">
      <c r="G18" s="4"/>
      <c r="H18" s="4"/>
    </row>
    <row r="19" spans="6:8" x14ac:dyDescent="0.3">
      <c r="G19" s="4"/>
      <c r="H19" s="4"/>
    </row>
    <row r="20" spans="6:8" x14ac:dyDescent="0.3">
      <c r="G20" s="4"/>
      <c r="H20" s="4"/>
    </row>
    <row r="21" spans="6:8" x14ac:dyDescent="0.3">
      <c r="G21" s="4"/>
      <c r="H21" s="4"/>
    </row>
    <row r="22" spans="6:8" x14ac:dyDescent="0.3">
      <c r="F22" s="11"/>
      <c r="G22" s="4"/>
      <c r="H22" s="4"/>
    </row>
    <row r="23" spans="6:8" x14ac:dyDescent="0.3">
      <c r="G23" s="4"/>
      <c r="H23" s="4"/>
    </row>
    <row r="24" spans="6:8" x14ac:dyDescent="0.3">
      <c r="G24" s="4"/>
      <c r="H24" s="4"/>
    </row>
    <row r="25" spans="6:8" x14ac:dyDescent="0.3">
      <c r="G25" s="4"/>
      <c r="H25" s="4"/>
    </row>
    <row r="26" spans="6:8" x14ac:dyDescent="0.3">
      <c r="G26" s="4"/>
      <c r="H26" s="4"/>
    </row>
    <row r="27" spans="6:8" x14ac:dyDescent="0.3">
      <c r="G27" s="4"/>
      <c r="H27" s="4"/>
    </row>
    <row r="28" spans="6:8" x14ac:dyDescent="0.3">
      <c r="G28" s="4"/>
      <c r="H28" s="4"/>
    </row>
    <row r="29" spans="6:8" x14ac:dyDescent="0.3">
      <c r="G29" s="4"/>
      <c r="H29" s="4"/>
    </row>
    <row r="30" spans="6:8" x14ac:dyDescent="0.3">
      <c r="G30" s="4"/>
      <c r="H30" s="4"/>
    </row>
  </sheetData>
  <conditionalFormatting sqref="J5: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E9B1-AF9E-431B-87B9-A467A628630D}">
  <dimension ref="F4:M30"/>
  <sheetViews>
    <sheetView topLeftCell="D7" zoomScale="115" zoomScaleNormal="115" workbookViewId="0">
      <selection activeCell="F8" sqref="F8"/>
    </sheetView>
  </sheetViews>
  <sheetFormatPr baseColWidth="10" defaultRowHeight="14.4" x14ac:dyDescent="0.3"/>
  <cols>
    <col min="6" max="6" width="54.5546875" customWidth="1"/>
    <col min="7" max="7" width="17.5546875" bestFit="1" customWidth="1"/>
    <col min="8" max="8" width="12.33203125" bestFit="1" customWidth="1"/>
    <col min="9" max="9" width="15" bestFit="1" customWidth="1"/>
    <col min="10" max="10" width="23.88671875" bestFit="1" customWidth="1"/>
    <col min="11" max="11" width="23.88671875" customWidth="1"/>
    <col min="12" max="12" width="15" bestFit="1" customWidth="1"/>
  </cols>
  <sheetData>
    <row r="4" spans="6:13" x14ac:dyDescent="0.3">
      <c r="F4" s="3" t="s">
        <v>3</v>
      </c>
      <c r="G4" s="3" t="s">
        <v>1</v>
      </c>
      <c r="H4" s="3" t="s">
        <v>2</v>
      </c>
      <c r="I4" s="3" t="s">
        <v>9</v>
      </c>
      <c r="J4" s="3" t="s">
        <v>10</v>
      </c>
      <c r="K4" s="3" t="s">
        <v>11</v>
      </c>
    </row>
    <row r="5" spans="6:13" ht="57.6" x14ac:dyDescent="0.3">
      <c r="F5" s="2" t="s">
        <v>0</v>
      </c>
      <c r="G5" s="4">
        <v>0.85309999999999997</v>
      </c>
      <c r="H5" s="4">
        <v>0.84866200000000003</v>
      </c>
      <c r="I5" s="9">
        <v>22455000</v>
      </c>
      <c r="J5" s="9">
        <f t="shared" ref="J5:J10" si="0">$L$5-I5</f>
        <v>24045000</v>
      </c>
      <c r="K5" s="10">
        <f t="shared" ref="K5:K10" si="1">I5/$L$5</f>
        <v>0.48290322580645162</v>
      </c>
      <c r="L5" s="9">
        <v>46500000</v>
      </c>
    </row>
    <row r="6" spans="6:13" ht="72" x14ac:dyDescent="0.3">
      <c r="F6" s="1" t="s">
        <v>4</v>
      </c>
      <c r="G6" s="4">
        <v>0.85630799999999996</v>
      </c>
      <c r="H6" s="4">
        <v>0.85013300000000003</v>
      </c>
      <c r="I6" s="9">
        <v>22140000</v>
      </c>
      <c r="J6" s="9">
        <f t="shared" si="0"/>
        <v>24360000</v>
      </c>
      <c r="K6" s="10">
        <f t="shared" si="1"/>
        <v>0.47612903225806452</v>
      </c>
    </row>
    <row r="7" spans="6:13" ht="86.4" x14ac:dyDescent="0.3">
      <c r="F7" s="1" t="s">
        <v>5</v>
      </c>
      <c r="G7" s="4">
        <v>0.85498099999999999</v>
      </c>
      <c r="H7" s="4">
        <v>0.84857899999999997</v>
      </c>
      <c r="I7" s="9">
        <v>24280000</v>
      </c>
      <c r="J7" s="9">
        <f t="shared" si="0"/>
        <v>22220000</v>
      </c>
      <c r="K7" s="10">
        <f t="shared" si="1"/>
        <v>0.52215053763440855</v>
      </c>
    </row>
    <row r="8" spans="6:13" ht="100.8" x14ac:dyDescent="0.3">
      <c r="F8" s="1" t="s">
        <v>6</v>
      </c>
      <c r="G8" s="4">
        <v>0.85673999999999995</v>
      </c>
      <c r="H8" s="4">
        <v>0.84978299999999996</v>
      </c>
      <c r="I8" s="9">
        <v>25245000</v>
      </c>
      <c r="J8" s="9">
        <f t="shared" si="0"/>
        <v>21255000</v>
      </c>
      <c r="K8" s="10">
        <f t="shared" si="1"/>
        <v>0.54290322580645156</v>
      </c>
    </row>
    <row r="9" spans="6:13" ht="115.2" x14ac:dyDescent="0.3">
      <c r="F9" s="8" t="s">
        <v>7</v>
      </c>
      <c r="G9" s="4">
        <v>0.85725099999999999</v>
      </c>
      <c r="H9" s="4">
        <v>0.85018800000000005</v>
      </c>
      <c r="I9" s="9">
        <v>24550000</v>
      </c>
      <c r="J9" s="9">
        <f t="shared" si="0"/>
        <v>21950000</v>
      </c>
      <c r="K9" s="10">
        <f t="shared" si="1"/>
        <v>0.52795698924731183</v>
      </c>
    </row>
    <row r="10" spans="6:13" ht="129.6" x14ac:dyDescent="0.3">
      <c r="F10" s="1" t="s">
        <v>8</v>
      </c>
      <c r="G10" s="4">
        <v>0.85781600000000002</v>
      </c>
      <c r="H10" s="4">
        <v>0.85018400000000005</v>
      </c>
      <c r="I10" s="9">
        <v>24955000</v>
      </c>
      <c r="J10" s="9">
        <f t="shared" si="0"/>
        <v>21545000</v>
      </c>
      <c r="K10" s="10">
        <f t="shared" si="1"/>
        <v>0.53666666666666663</v>
      </c>
    </row>
    <row r="11" spans="6:13" x14ac:dyDescent="0.3">
      <c r="L11" s="7"/>
      <c r="M11" s="7"/>
    </row>
    <row r="12" spans="6:13" x14ac:dyDescent="0.3">
      <c r="G12" s="4"/>
      <c r="H12" s="4"/>
      <c r="I12" s="6"/>
      <c r="J12" s="5"/>
      <c r="K12" s="5"/>
      <c r="M12" s="5"/>
    </row>
    <row r="13" spans="6:13" x14ac:dyDescent="0.3">
      <c r="G13" s="4"/>
      <c r="H13" s="4"/>
    </row>
    <row r="14" spans="6:13" x14ac:dyDescent="0.3">
      <c r="G14" s="4"/>
      <c r="H14" s="4"/>
    </row>
    <row r="15" spans="6:13" x14ac:dyDescent="0.3">
      <c r="G15" s="4"/>
      <c r="H15" s="4"/>
    </row>
    <row r="16" spans="6:13" x14ac:dyDescent="0.3">
      <c r="G16" s="4"/>
      <c r="H16" s="4"/>
    </row>
    <row r="17" spans="7:8" x14ac:dyDescent="0.3">
      <c r="G17" s="4"/>
      <c r="H17" s="4"/>
    </row>
    <row r="18" spans="7:8" x14ac:dyDescent="0.3">
      <c r="G18" s="4"/>
      <c r="H18" s="4"/>
    </row>
    <row r="19" spans="7:8" x14ac:dyDescent="0.3">
      <c r="G19" s="4"/>
      <c r="H19" s="4"/>
    </row>
    <row r="20" spans="7:8" x14ac:dyDescent="0.3">
      <c r="G20" s="4"/>
      <c r="H20" s="4"/>
    </row>
    <row r="21" spans="7:8" x14ac:dyDescent="0.3">
      <c r="G21" s="4"/>
      <c r="H21" s="4"/>
    </row>
    <row r="22" spans="7:8" x14ac:dyDescent="0.3">
      <c r="G22" s="4"/>
      <c r="H22" s="4"/>
    </row>
    <row r="23" spans="7:8" x14ac:dyDescent="0.3">
      <c r="G23" s="4"/>
      <c r="H23" s="4"/>
    </row>
    <row r="24" spans="7:8" x14ac:dyDescent="0.3">
      <c r="G24" s="4"/>
      <c r="H24" s="4"/>
    </row>
    <row r="25" spans="7:8" x14ac:dyDescent="0.3">
      <c r="G25" s="4"/>
      <c r="H25" s="4"/>
    </row>
    <row r="26" spans="7:8" x14ac:dyDescent="0.3">
      <c r="G26" s="4"/>
      <c r="H26" s="4"/>
    </row>
    <row r="27" spans="7:8" x14ac:dyDescent="0.3">
      <c r="G27" s="4"/>
      <c r="H27" s="4"/>
    </row>
    <row r="28" spans="7:8" x14ac:dyDescent="0.3">
      <c r="G28" s="4"/>
      <c r="H28" s="4"/>
    </row>
    <row r="29" spans="7:8" x14ac:dyDescent="0.3">
      <c r="G29" s="4"/>
      <c r="H29" s="4"/>
    </row>
    <row r="30" spans="7:8" x14ac:dyDescent="0.3">
      <c r="G30" s="4"/>
      <c r="H30" s="4"/>
    </row>
  </sheetData>
  <conditionalFormatting sqref="J5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Final</vt:lpstr>
      <vt:lpstr>Seed_101111</vt:lpstr>
      <vt:lpstr>Seed_230519</vt:lpstr>
      <vt:lpstr>Seed_450179</vt:lpstr>
      <vt:lpstr>Seed_720637</vt:lpstr>
      <vt:lpstr>Seed_990653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Rafael Sánchez Abanto</dc:creator>
  <cp:lastModifiedBy>Victor Rafael Sánchez Abanto</cp:lastModifiedBy>
  <dcterms:created xsi:type="dcterms:W3CDTF">2025-02-04T00:20:02Z</dcterms:created>
  <dcterms:modified xsi:type="dcterms:W3CDTF">2025-03-09T01:10:31Z</dcterms:modified>
</cp:coreProperties>
</file>