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3890" windowHeight="12240"/>
  </bookViews>
  <sheets>
    <sheet name="FLMALS" sheetId="1" r:id="rId1"/>
    <sheet name="Daylp" sheetId="7" r:id="rId2"/>
    <sheet name="MALDIS" sheetId="6" r:id="rId3"/>
    <sheet name="FLMALN" sheetId="2" r:id="rId4"/>
    <sheet name="FLMALC" sheetId="4" r:id="rId5"/>
    <sheet name="MALGro" sheetId="5" r:id="rId6"/>
  </sheets>
  <calcPr calcId="145621"/>
</workbook>
</file>

<file path=xl/calcChain.xml><?xml version="1.0" encoding="utf-8"?>
<calcChain xmlns="http://schemas.openxmlformats.org/spreadsheetml/2006/main">
  <c r="B11" i="4" l="1"/>
  <c r="B22" i="2"/>
  <c r="B19" i="4" l="1"/>
  <c r="B18" i="4"/>
  <c r="B19" i="2"/>
  <c r="B18" i="2"/>
  <c r="B28" i="1" l="1"/>
  <c r="B27" i="1"/>
  <c r="B15" i="4" l="1"/>
  <c r="B14" i="4"/>
  <c r="B21" i="4"/>
  <c r="B20" i="4"/>
</calcChain>
</file>

<file path=xl/sharedStrings.xml><?xml version="1.0" encoding="utf-8"?>
<sst xmlns="http://schemas.openxmlformats.org/spreadsheetml/2006/main" count="763" uniqueCount="338">
  <si>
    <t>MALNmin</t>
  </si>
  <si>
    <t>MALPmin</t>
  </si>
  <si>
    <t>MALCmin</t>
  </si>
  <si>
    <t>minimum N in storage</t>
  </si>
  <si>
    <t>minimum P in storage</t>
  </si>
  <si>
    <t>minimum C in storage</t>
  </si>
  <si>
    <t>MALN</t>
  </si>
  <si>
    <t>MALP</t>
  </si>
  <si>
    <t>MALC</t>
  </si>
  <si>
    <t>MacroALgae Nitrogen storage</t>
  </si>
  <si>
    <t>MacroALgae Phosphorous storage</t>
  </si>
  <si>
    <t>MacroALgae Carbon storage</t>
  </si>
  <si>
    <t>Temp</t>
  </si>
  <si>
    <t>Temperature</t>
  </si>
  <si>
    <t>m1</t>
  </si>
  <si>
    <t>m2</t>
  </si>
  <si>
    <t>growth rate parameter 1</t>
  </si>
  <si>
    <t>MALS0</t>
  </si>
  <si>
    <t>growth rate parameter 2</t>
  </si>
  <si>
    <t>growth rate parameter 3</t>
  </si>
  <si>
    <t>a1</t>
  </si>
  <si>
    <t>a2</t>
  </si>
  <si>
    <t>photoperiod parameter 1</t>
  </si>
  <si>
    <t>photoperiod parameter 2</t>
  </si>
  <si>
    <t>mrtMAL</t>
  </si>
  <si>
    <t>MacroALgae Structural biomass</t>
  </si>
  <si>
    <t>gDM/m2</t>
  </si>
  <si>
    <t>gN/gDM</t>
  </si>
  <si>
    <t>gP/gDM</t>
  </si>
  <si>
    <t>gC/gDM</t>
  </si>
  <si>
    <t>degC</t>
  </si>
  <si>
    <t>-</t>
  </si>
  <si>
    <t>m2/DM</t>
  </si>
  <si>
    <t>MALNmax</t>
  </si>
  <si>
    <t>MALS</t>
  </si>
  <si>
    <t>NO3</t>
  </si>
  <si>
    <t>NH4</t>
  </si>
  <si>
    <t>gN/m3</t>
  </si>
  <si>
    <t>maximum N in storage</t>
  </si>
  <si>
    <t>half saturation N uptake</t>
  </si>
  <si>
    <t>maximum N uptake rate</t>
  </si>
  <si>
    <t>Vel</t>
  </si>
  <si>
    <t>Vel65</t>
  </si>
  <si>
    <t>velocity</t>
  </si>
  <si>
    <t>m/s</t>
  </si>
  <si>
    <t>current speed at which J = 0.65Jmax</t>
  </si>
  <si>
    <t>(epsilon) erosion/mortality parameter macroalgae</t>
  </si>
  <si>
    <t>latitude (degrees)</t>
  </si>
  <si>
    <t>degrees</t>
  </si>
  <si>
    <t>latitude</t>
  </si>
  <si>
    <t>ratio N:C in whole plant</t>
  </si>
  <si>
    <t>ratio P:C in whole plant</t>
  </si>
  <si>
    <t>MALSNC</t>
  </si>
  <si>
    <t>MALSPC</t>
  </si>
  <si>
    <t>PO4</t>
  </si>
  <si>
    <t>gP/m3</t>
  </si>
  <si>
    <t>MALPmax</t>
  </si>
  <si>
    <t>half saturation P uptake</t>
  </si>
  <si>
    <t>maximum P uptake rate</t>
  </si>
  <si>
    <t>light intensity at water surface</t>
  </si>
  <si>
    <t>Depth</t>
  </si>
  <si>
    <t>Depth of biomass in this segment</t>
  </si>
  <si>
    <t>alpha</t>
  </si>
  <si>
    <t>photosynthetic efficiency</t>
  </si>
  <si>
    <t>Isat</t>
  </si>
  <si>
    <t>light intensity where photosynthesis is at max</t>
  </si>
  <si>
    <t>Tr1</t>
  </si>
  <si>
    <t>Tr2</t>
  </si>
  <si>
    <t>Tap</t>
  </si>
  <si>
    <t>Taph</t>
  </si>
  <si>
    <t>Tapl</t>
  </si>
  <si>
    <t>Tar</t>
  </si>
  <si>
    <t>Water temperature</t>
  </si>
  <si>
    <t>reference temperature 1 for respiration</t>
  </si>
  <si>
    <t>reference temperature 2 for respiration</t>
  </si>
  <si>
    <t>Arrhenius temperature for photosynthesis</t>
  </si>
  <si>
    <t>Arrhenius temperature for photosynthesis at high end</t>
  </si>
  <si>
    <t>Arrhenius temperature for photosynthesis at low end</t>
  </si>
  <si>
    <t>Arrhenius temperature for respiration</t>
  </si>
  <si>
    <t>degK</t>
  </si>
  <si>
    <t>Maximum heigh MAL</t>
  </si>
  <si>
    <t>m</t>
  </si>
  <si>
    <t>linear density of macroalgae</t>
  </si>
  <si>
    <t>x</t>
  </si>
  <si>
    <t>daylengthd</t>
  </si>
  <si>
    <t>daylengthp</t>
  </si>
  <si>
    <t>daylengthm</t>
  </si>
  <si>
    <t>length of current day</t>
  </si>
  <si>
    <t>length of previous day</t>
  </si>
  <si>
    <t>maximum length of day at this latitude</t>
  </si>
  <si>
    <t>(d)</t>
  </si>
  <si>
    <t>NCRatMALS</t>
  </si>
  <si>
    <t>PCRatMALS</t>
  </si>
  <si>
    <t>FrPOC1MALS</t>
  </si>
  <si>
    <t>Surf</t>
  </si>
  <si>
    <t>DELT</t>
  </si>
  <si>
    <t>FrPOC2MALS</t>
  </si>
  <si>
    <t>d</t>
  </si>
  <si>
    <t xml:space="preserve">m </t>
  </si>
  <si>
    <t>N:C ratio in MALS</t>
  </si>
  <si>
    <t>P:C ratio in MALS</t>
  </si>
  <si>
    <t>fraction of MALS that goes to POC1 in decay</t>
  </si>
  <si>
    <t>fraction of MALS that goes to POC2 in decay</t>
  </si>
  <si>
    <t xml:space="preserve">horizontal surface area of a DELWAQ segment   </t>
  </si>
  <si>
    <t>timestep for processes</t>
  </si>
  <si>
    <t>depth of segment</t>
  </si>
  <si>
    <t>0;</t>
  </si>
  <si>
    <t># output items for segments</t>
  </si>
  <si>
    <t># input items for segments</t>
  </si>
  <si>
    <t>MALSM2</t>
  </si>
  <si>
    <t>LimBioMALS</t>
  </si>
  <si>
    <t>LimPhoMALS</t>
  </si>
  <si>
    <t>LimTemMALS</t>
  </si>
  <si>
    <t>biomass limitation MALS</t>
  </si>
  <si>
    <t>photoperiod limitation MALS</t>
  </si>
  <si>
    <t>temperature limitation MALS</t>
  </si>
  <si>
    <t>(gDM/m3/d)</t>
  </si>
  <si>
    <t>(gN/m3/d)</t>
  </si>
  <si>
    <t>(gP/m3/d)</t>
  </si>
  <si>
    <t>(gC/m3/d)</t>
  </si>
  <si>
    <t>dPrPOC1MAL</t>
  </si>
  <si>
    <t>POC1 production MALS</t>
  </si>
  <si>
    <t>dPrPOC2MAL</t>
  </si>
  <si>
    <t>POC2 production MALS</t>
  </si>
  <si>
    <t>dPrPON1MAL</t>
  </si>
  <si>
    <t>PON1 production MALS</t>
  </si>
  <si>
    <t>dPrPON2MAL</t>
  </si>
  <si>
    <t>PON2 production MALS</t>
  </si>
  <si>
    <t>dPrPOP1MAL</t>
  </si>
  <si>
    <t>POP1 production MALS</t>
  </si>
  <si>
    <t>dPrPOP2MAL</t>
  </si>
  <si>
    <t>POP2 production MALS</t>
  </si>
  <si>
    <t>oxygen production MALS</t>
  </si>
  <si>
    <t>(gO/m3/d)</t>
  </si>
  <si>
    <t>Fraction of bottom layer MALS in this segment</t>
  </si>
  <si>
    <t>FlMALS</t>
  </si>
  <si>
    <t>FLMALS</t>
  </si>
  <si>
    <t># output items for exchanges</t>
  </si>
  <si>
    <t># fluxes</t>
  </si>
  <si>
    <t># input items for exchanges</t>
  </si>
  <si>
    <t>Flux calculation for Macroalgae Structural Mass</t>
  </si>
  <si>
    <t>;</t>
  </si>
  <si>
    <t>HmaxMAL</t>
  </si>
  <si>
    <t>g/m3</t>
  </si>
  <si>
    <t>TotalDepth</t>
  </si>
  <si>
    <t>LocalDepth</t>
  </si>
  <si>
    <t>total depth of water column</t>
  </si>
  <si>
    <t>depth from water syrface to bottom of segment</t>
  </si>
  <si>
    <t>BmLayMAL</t>
  </si>
  <si>
    <t>HactMAL</t>
  </si>
  <si>
    <t>Biomass of MAL in segment</t>
  </si>
  <si>
    <t>Actual length of macroalgae</t>
  </si>
  <si>
    <t>FrBmMALS</t>
  </si>
  <si>
    <t>Fraction biomass per layer macroalgae structural</t>
  </si>
  <si>
    <t>MALNM2</t>
  </si>
  <si>
    <t>MALPM2</t>
  </si>
  <si>
    <t>MALCM2</t>
  </si>
  <si>
    <t>macroalgae structural in segment</t>
  </si>
  <si>
    <t>macroalgae N storage in segment</t>
  </si>
  <si>
    <t>macroalgae P storage in segment</t>
  </si>
  <si>
    <t>macroalgae C storage in segment</t>
  </si>
  <si>
    <t>LocGroS</t>
  </si>
  <si>
    <t>local growth of MALS</t>
  </si>
  <si>
    <t>LocGroN</t>
  </si>
  <si>
    <t>local growth of MALN</t>
  </si>
  <si>
    <t>LocGroP</t>
  </si>
  <si>
    <t>local growth of MALP</t>
  </si>
  <si>
    <t>LocGroC</t>
  </si>
  <si>
    <t>local growth of MALC</t>
  </si>
  <si>
    <t>END</t>
  </si>
  <si>
    <t>Latitude</t>
  </si>
  <si>
    <t>RefDay</t>
  </si>
  <si>
    <t>AuxSys</t>
  </si>
  <si>
    <t>ITIME</t>
  </si>
  <si>
    <t>daylength default definition</t>
  </si>
  <si>
    <t>daylength of previous day</t>
  </si>
  <si>
    <t>maximum daylength at this latitude</t>
  </si>
  <si>
    <t>(scu)</t>
  </si>
  <si>
    <t>latitude of study area</t>
  </si>
  <si>
    <t>(degrees)</t>
  </si>
  <si>
    <t>daynumber of reference day simulation</t>
  </si>
  <si>
    <t>ratio between days and system clock</t>
  </si>
  <si>
    <t>(scu/d)</t>
  </si>
  <si>
    <t>3;</t>
  </si>
  <si>
    <t>4;</t>
  </si>
  <si>
    <t># stoichiometry lines</t>
  </si>
  <si>
    <t>Nitrate</t>
  </si>
  <si>
    <t>Ammonium</t>
  </si>
  <si>
    <t>FlMALN</t>
  </si>
  <si>
    <t>FLMALN</t>
  </si>
  <si>
    <t>LocUpN</t>
  </si>
  <si>
    <t>Local N uptake flux</t>
  </si>
  <si>
    <t>dUpMALNO3</t>
  </si>
  <si>
    <t>NO3 uptake by Macroalgae nitrogen storage</t>
  </si>
  <si>
    <t>NH4 uptake by Macroalgae nitrogen storage</t>
  </si>
  <si>
    <t>dUpMALNH4</t>
  </si>
  <si>
    <t>CDRatMALS</t>
  </si>
  <si>
    <t>LimVel</t>
  </si>
  <si>
    <t>velocity limitation</t>
  </si>
  <si>
    <t>Flux calculation for Macroalgae nutrient storage (N/P)</t>
  </si>
  <si>
    <t>Phosphate</t>
  </si>
  <si>
    <t>maximum P in storage</t>
  </si>
  <si>
    <t>Ksn</t>
  </si>
  <si>
    <t>Ksp</t>
  </si>
  <si>
    <t>LocUpP</t>
  </si>
  <si>
    <t>Local P uptake flux</t>
  </si>
  <si>
    <t>dUpMALPO4</t>
  </si>
  <si>
    <t>PO4 uptake by Macroalgae nitrogen storage</t>
  </si>
  <si>
    <t>JNmax</t>
  </si>
  <si>
    <t>JPmax</t>
  </si>
  <si>
    <t>minimum C instorage</t>
  </si>
  <si>
    <t>carbon dry matter ration in structural mass</t>
  </si>
  <si>
    <t>Rad</t>
  </si>
  <si>
    <t>ExtVl</t>
  </si>
  <si>
    <t>1/m</t>
  </si>
  <si>
    <t>W/m2</t>
  </si>
  <si>
    <t>extinction coefficient visible light</t>
  </si>
  <si>
    <t>P1</t>
  </si>
  <si>
    <t>P2</t>
  </si>
  <si>
    <t>Reference photosynthetic rate at T1</t>
  </si>
  <si>
    <t>Reference photosynthetic rate at T2</t>
  </si>
  <si>
    <t>FlMALC</t>
  </si>
  <si>
    <t>FLMALC</t>
  </si>
  <si>
    <t>Flux calculation for Macroalgae carbon storage (C)</t>
  </si>
  <si>
    <t>C to dry mass ratio in MALS</t>
  </si>
  <si>
    <t>gN/gC</t>
  </si>
  <si>
    <t>gP/gC</t>
  </si>
  <si>
    <t>Depth of bottom of segment from water surface</t>
  </si>
  <si>
    <t>Tp1</t>
  </si>
  <si>
    <t>Tp2</t>
  </si>
  <si>
    <t>temperature for reference photosynthetic rate 1</t>
  </si>
  <si>
    <t>temperature for reference photosynthetic rate 2</t>
  </si>
  <si>
    <t>R1</t>
  </si>
  <si>
    <t>R2</t>
  </si>
  <si>
    <t>Reference respiration rate at T1</t>
  </si>
  <si>
    <t>Reference respiration rate at T2</t>
  </si>
  <si>
    <t>exudation parameter</t>
  </si>
  <si>
    <t>gC/g</t>
  </si>
  <si>
    <t>exuMALC</t>
  </si>
  <si>
    <t>MBotSeg</t>
  </si>
  <si>
    <t>bottom segment for this segment</t>
  </si>
  <si>
    <t>29;</t>
  </si>
  <si>
    <t>MalGro</t>
  </si>
  <si>
    <t>MALGRO</t>
  </si>
  <si>
    <t>MacroALgae phosphorous storage</t>
  </si>
  <si>
    <t>Bottom segment for this segment</t>
  </si>
  <si>
    <t>Local growth flux MALS</t>
  </si>
  <si>
    <t>Local growth flux MALN</t>
  </si>
  <si>
    <t>Local growth flux MALP</t>
  </si>
  <si>
    <t>Local growth flux MALC</t>
  </si>
  <si>
    <t>gDM/m3d</t>
  </si>
  <si>
    <t>Bottem segment for this segment</t>
  </si>
  <si>
    <t>length of frond in this column</t>
  </si>
  <si>
    <t>LinDenMAL</t>
  </si>
  <si>
    <t>ArDenMAL</t>
  </si>
  <si>
    <t>12;</t>
  </si>
  <si>
    <t>AactMAL</t>
  </si>
  <si>
    <t>Actual area of entire macroalgae</t>
  </si>
  <si>
    <t xml:space="preserve">m2 </t>
  </si>
  <si>
    <t>area of frond in this column</t>
  </si>
  <si>
    <t>gN/m2</t>
  </si>
  <si>
    <t>gP/m2</t>
  </si>
  <si>
    <t>gC/m2</t>
  </si>
  <si>
    <t>1/m2</t>
  </si>
  <si>
    <t>MacroALgae Structural mass</t>
  </si>
  <si>
    <t>gN/m2 day</t>
  </si>
  <si>
    <t>gP/m2 day</t>
  </si>
  <si>
    <t>grams per m2 surface area of plant (Broch)</t>
  </si>
  <si>
    <t>ArDenMALS</t>
  </si>
  <si>
    <t>gC/m2 d</t>
  </si>
  <si>
    <t>LocUpC</t>
  </si>
  <si>
    <t>gN/m3d</t>
  </si>
  <si>
    <t>gP/m3d</t>
  </si>
  <si>
    <t>gC/m3d</t>
  </si>
  <si>
    <t>1;</t>
  </si>
  <si>
    <t xml:space="preserve"> # stoichiometry lines dispersion arrays</t>
  </si>
  <si>
    <t xml:space="preserve"> # stoichiometry lines velocity arrays</t>
  </si>
  <si>
    <t>dMALTIC</t>
  </si>
  <si>
    <t>dMALDOC</t>
  </si>
  <si>
    <t>TIC</t>
  </si>
  <si>
    <t>DOC</t>
  </si>
  <si>
    <t>OXY</t>
  </si>
  <si>
    <t>TIC uptake by MALS</t>
  </si>
  <si>
    <t>DOC production by MALS</t>
  </si>
  <si>
    <t>OXY production by MALS</t>
  </si>
  <si>
    <t>MALDIS</t>
  </si>
  <si>
    <t>POC1</t>
  </si>
  <si>
    <t>POC2</t>
  </si>
  <si>
    <t>PON1</t>
  </si>
  <si>
    <t>PON2</t>
  </si>
  <si>
    <t>POP1</t>
  </si>
  <si>
    <t>POP2</t>
  </si>
  <si>
    <t>dMALS</t>
  </si>
  <si>
    <t>dMALN</t>
  </si>
  <si>
    <t>dMALP</t>
  </si>
  <si>
    <t>dMALC</t>
  </si>
  <si>
    <t>growth of structural mass</t>
  </si>
  <si>
    <t>growth of nitrogen storage</t>
  </si>
  <si>
    <t>growth of phosphorous storage</t>
  </si>
  <si>
    <t>growth of carbon storage</t>
  </si>
  <si>
    <t>Calculation of current, previous, and max daylength</t>
  </si>
  <si>
    <t>Distribution of macroalgae mass in water column</t>
  </si>
  <si>
    <t>Growth of macroalgae</t>
  </si>
  <si>
    <t>dCnMALSOXY</t>
  </si>
  <si>
    <t>25;</t>
  </si>
  <si>
    <t>dPrMALOXY</t>
  </si>
  <si>
    <t>5;</t>
  </si>
  <si>
    <t>9;</t>
  </si>
  <si>
    <t>TotGroS</t>
  </si>
  <si>
    <t>TotGroN</t>
  </si>
  <si>
    <t>TotGroP</t>
  </si>
  <si>
    <t>TotGroC</t>
  </si>
  <si>
    <t>Total growth flux MALS</t>
  </si>
  <si>
    <t>Total growth flux MALN</t>
  </si>
  <si>
    <t>Total growth flux MALC</t>
  </si>
  <si>
    <t>Total growth flux MALP</t>
  </si>
  <si>
    <t>;module name</t>
  </si>
  <si>
    <t>;TRswitch</t>
  </si>
  <si>
    <t>#</t>
  </si>
  <si>
    <t>stoichiometry lines velocity arrays</t>
  </si>
  <si>
    <t>stoichiometry lines dispersion arrays</t>
  </si>
  <si>
    <t>stoichiometry lines</t>
  </si>
  <si>
    <t>fluxes</t>
  </si>
  <si>
    <t>output items for exchanges</t>
  </si>
  <si>
    <t>output items for segments</t>
  </si>
  <si>
    <t>input items for exchanges</t>
  </si>
  <si>
    <t>input items for segments</t>
  </si>
  <si>
    <t>daylenm</t>
  </si>
  <si>
    <t>daylenp</t>
  </si>
  <si>
    <t>daylend</t>
  </si>
  <si>
    <t>DaylT</t>
  </si>
  <si>
    <t>DAYLT</t>
  </si>
  <si>
    <t>0; # input items for exchanges</t>
  </si>
  <si>
    <t>13; # output items for segments</t>
  </si>
  <si>
    <t>0; # output items for exchanges</t>
  </si>
  <si>
    <t>7; # fluxes</t>
  </si>
  <si>
    <t>0; # stoichiometry lines</t>
  </si>
  <si>
    <t>30; # input items for segments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</si>
</sst>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"/>
  </numFmts>
  <fonts count="3" x14ac:knownFonts="1">
    <font>
      <sz val="11"/>
      <color theme="1"/>
      <name val="Calibri"/>
      <family val="2"/>
      <scheme val="minor"/>
    </font>
    <font>
      <sz val="10.5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Border="1"/>
    <xf numFmtId="0" fontId="0" fillId="0" borderId="0" xfId="0" applyBorder="1"/>
    <xf numFmtId="0" fontId="1" fillId="0" borderId="0" xfId="0" applyFont="1" applyBorder="1"/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0" xfId="0" applyFont="1" applyFill="1" applyBorder="1"/>
    <xf numFmtId="0" fontId="0" fillId="0" borderId="0" xfId="0" applyBorder="1"/>
    <xf numFmtId="0" fontId="1" fillId="0" borderId="0" xfId="0" applyFont="1" applyFill="1" applyBorder="1"/>
    <xf numFmtId="164" fontId="2" fillId="0" borderId="0" xfId="0" applyNumberFormat="1" applyFont="1"/>
    <xf numFmtId="164" fontId="2" fillId="0" borderId="0" xfId="0" applyNumberFormat="1" applyFont="1" applyBorder="1"/>
    <xf numFmtId="0" fontId="2" fillId="0" borderId="0" xfId="0" quotePrefix="1" applyFont="1"/>
    <xf numFmtId="165" fontId="2" fillId="0" borderId="0" xfId="0" applyNumberFormat="1" applyFont="1"/>
    <xf numFmtId="165" fontId="2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workbookViewId="0">
      <selection activeCell="C5" sqref="C5"/>
    </sheetView>
  </sheetViews>
  <sheetFormatPr defaultRowHeight="15" x14ac:dyDescent="0.25"/>
  <cols>
    <col min="1" max="1" width="14.7109375" bestFit="1" customWidth="1"/>
    <col min="3" max="3" width="28.42578125" bestFit="1" customWidth="1"/>
    <col min="4" max="4" width="47.85546875" bestFit="1" customWidth="1"/>
    <col min="5" max="5" width="12" bestFit="1" customWidth="1"/>
    <col min="6" max="6" width="32.28515625" bestFit="1" customWidth="1"/>
  </cols>
  <sheetData>
    <row r="1" spans="1:7" x14ac:dyDescent="0.25">
      <c r="A1" s="7" t="s">
        <v>135</v>
      </c>
      <c r="B1" s="7" t="s">
        <v>141</v>
      </c>
      <c r="C1" s="7"/>
      <c r="D1" s="7" t="s">
        <v>140</v>
      </c>
      <c r="E1" s="7"/>
      <c r="F1" s="2"/>
      <c r="G1" s="2"/>
    </row>
    <row r="2" spans="1:7" x14ac:dyDescent="0.25">
      <c r="A2" s="7" t="s">
        <v>136</v>
      </c>
      <c r="B2" s="7"/>
      <c r="C2" s="7"/>
      <c r="D2" s="7"/>
      <c r="E2" s="7"/>
      <c r="F2" s="2"/>
      <c r="G2" s="2"/>
    </row>
    <row r="3" spans="1:7" x14ac:dyDescent="0.25">
      <c r="A3" s="7">
        <v>123</v>
      </c>
      <c r="B3" s="7"/>
      <c r="C3" s="7"/>
      <c r="D3" s="7"/>
      <c r="E3" s="7"/>
      <c r="F3" s="2"/>
      <c r="G3" s="2"/>
    </row>
    <row r="4" spans="1:7" x14ac:dyDescent="0.25">
      <c r="A4" s="7"/>
      <c r="B4" s="7"/>
      <c r="C4" s="8" t="s">
        <v>337</v>
      </c>
      <c r="D4" s="7"/>
      <c r="E4" s="7"/>
      <c r="F4" s="2"/>
      <c r="G4" s="2"/>
    </row>
    <row r="5" spans="1:7" x14ac:dyDescent="0.25">
      <c r="A5" s="7" t="s">
        <v>34</v>
      </c>
      <c r="B5" s="12">
        <v>-999</v>
      </c>
      <c r="C5" s="7" t="s">
        <v>83</v>
      </c>
      <c r="D5" s="7" t="s">
        <v>25</v>
      </c>
      <c r="E5" s="7" t="s">
        <v>26</v>
      </c>
      <c r="F5" s="2"/>
      <c r="G5" s="2"/>
    </row>
    <row r="6" spans="1:7" x14ac:dyDescent="0.25">
      <c r="A6" s="7" t="s">
        <v>6</v>
      </c>
      <c r="B6" s="12">
        <v>-999</v>
      </c>
      <c r="C6" s="7" t="s">
        <v>83</v>
      </c>
      <c r="D6" s="7" t="s">
        <v>9</v>
      </c>
      <c r="E6" s="7" t="s">
        <v>260</v>
      </c>
      <c r="F6" s="2"/>
      <c r="G6" s="2"/>
    </row>
    <row r="7" spans="1:7" x14ac:dyDescent="0.25">
      <c r="A7" s="7" t="s">
        <v>7</v>
      </c>
      <c r="B7" s="12">
        <v>-999</v>
      </c>
      <c r="C7" s="7" t="s">
        <v>83</v>
      </c>
      <c r="D7" s="7" t="s">
        <v>10</v>
      </c>
      <c r="E7" s="7" t="s">
        <v>261</v>
      </c>
      <c r="F7" s="2"/>
      <c r="G7" s="2"/>
    </row>
    <row r="8" spans="1:7" x14ac:dyDescent="0.25">
      <c r="A8" s="8" t="s">
        <v>8</v>
      </c>
      <c r="B8" s="13">
        <v>-999</v>
      </c>
      <c r="C8" s="8" t="s">
        <v>83</v>
      </c>
      <c r="D8" s="8" t="s">
        <v>11</v>
      </c>
      <c r="E8" s="8" t="s">
        <v>262</v>
      </c>
      <c r="F8" s="2"/>
      <c r="G8" s="2"/>
    </row>
    <row r="9" spans="1:7" x14ac:dyDescent="0.25">
      <c r="A9" s="8" t="s">
        <v>152</v>
      </c>
      <c r="B9" s="13">
        <v>-999</v>
      </c>
      <c r="C9" s="8" t="s">
        <v>83</v>
      </c>
      <c r="D9" s="8" t="s">
        <v>134</v>
      </c>
      <c r="E9" s="8" t="s">
        <v>26</v>
      </c>
      <c r="F9" s="2"/>
      <c r="G9" s="2"/>
    </row>
    <row r="10" spans="1:7" x14ac:dyDescent="0.25">
      <c r="A10" s="7" t="s">
        <v>0</v>
      </c>
      <c r="B10" s="12">
        <v>0.01</v>
      </c>
      <c r="C10" s="7" t="s">
        <v>83</v>
      </c>
      <c r="D10" s="7" t="s">
        <v>3</v>
      </c>
      <c r="E10" s="7" t="s">
        <v>27</v>
      </c>
      <c r="F10" s="2"/>
      <c r="G10" s="2"/>
    </row>
    <row r="11" spans="1:7" x14ac:dyDescent="0.25">
      <c r="A11" s="7" t="s">
        <v>1</v>
      </c>
      <c r="B11" s="12">
        <v>0.01</v>
      </c>
      <c r="C11" s="7" t="s">
        <v>83</v>
      </c>
      <c r="D11" s="7" t="s">
        <v>4</v>
      </c>
      <c r="E11" s="7" t="s">
        <v>28</v>
      </c>
      <c r="F11" s="2"/>
      <c r="G11" s="2"/>
    </row>
    <row r="12" spans="1:7" x14ac:dyDescent="0.25">
      <c r="A12" s="7" t="s">
        <v>2</v>
      </c>
      <c r="B12" s="12">
        <v>0.01</v>
      </c>
      <c r="C12" s="7" t="s">
        <v>83</v>
      </c>
      <c r="D12" s="7" t="s">
        <v>210</v>
      </c>
      <c r="E12" s="7" t="s">
        <v>29</v>
      </c>
      <c r="F12" s="2"/>
      <c r="G12" s="2"/>
    </row>
    <row r="13" spans="1:7" x14ac:dyDescent="0.25">
      <c r="A13" s="7" t="s">
        <v>49</v>
      </c>
      <c r="B13" s="12">
        <v>-999</v>
      </c>
      <c r="C13" s="7" t="s">
        <v>83</v>
      </c>
      <c r="D13" s="7" t="s">
        <v>47</v>
      </c>
      <c r="E13" s="7" t="s">
        <v>48</v>
      </c>
      <c r="F13" s="2"/>
      <c r="G13" s="2"/>
    </row>
    <row r="14" spans="1:7" x14ac:dyDescent="0.25">
      <c r="A14" s="7" t="s">
        <v>84</v>
      </c>
      <c r="B14" s="12">
        <v>-999</v>
      </c>
      <c r="C14" s="7" t="s">
        <v>83</v>
      </c>
      <c r="D14" s="7" t="s">
        <v>87</v>
      </c>
      <c r="E14" s="7" t="s">
        <v>90</v>
      </c>
      <c r="F14" s="2"/>
      <c r="G14" s="2"/>
    </row>
    <row r="15" spans="1:7" x14ac:dyDescent="0.25">
      <c r="A15" s="7" t="s">
        <v>85</v>
      </c>
      <c r="B15" s="12">
        <v>-999</v>
      </c>
      <c r="C15" s="7" t="s">
        <v>83</v>
      </c>
      <c r="D15" s="7" t="s">
        <v>88</v>
      </c>
      <c r="E15" s="7" t="s">
        <v>90</v>
      </c>
      <c r="F15" s="2"/>
      <c r="G15" s="2"/>
    </row>
    <row r="16" spans="1:7" x14ac:dyDescent="0.25">
      <c r="A16" s="7" t="s">
        <v>86</v>
      </c>
      <c r="B16" s="12">
        <v>-999</v>
      </c>
      <c r="C16" s="7" t="s">
        <v>83</v>
      </c>
      <c r="D16" s="7" t="s">
        <v>89</v>
      </c>
      <c r="E16" s="7" t="s">
        <v>90</v>
      </c>
      <c r="F16" s="2"/>
      <c r="G16" s="2"/>
    </row>
    <row r="17" spans="1:7" x14ac:dyDescent="0.25">
      <c r="A17" s="7" t="s">
        <v>12</v>
      </c>
      <c r="B17" s="12">
        <v>15</v>
      </c>
      <c r="C17" s="7" t="s">
        <v>83</v>
      </c>
      <c r="D17" s="7" t="s">
        <v>13</v>
      </c>
      <c r="E17" s="7" t="s">
        <v>30</v>
      </c>
      <c r="F17" s="2"/>
      <c r="G17" s="2"/>
    </row>
    <row r="18" spans="1:7" x14ac:dyDescent="0.25">
      <c r="A18" s="7" t="s">
        <v>14</v>
      </c>
      <c r="B18" s="12">
        <v>0.1085</v>
      </c>
      <c r="C18" s="7" t="s">
        <v>83</v>
      </c>
      <c r="D18" s="7" t="s">
        <v>16</v>
      </c>
      <c r="E18" s="7" t="s">
        <v>31</v>
      </c>
      <c r="F18" s="2"/>
      <c r="G18" s="2"/>
    </row>
    <row r="19" spans="1:7" x14ac:dyDescent="0.25">
      <c r="A19" s="7" t="s">
        <v>15</v>
      </c>
      <c r="B19" s="12">
        <v>0.03</v>
      </c>
      <c r="C19" s="7" t="s">
        <v>83</v>
      </c>
      <c r="D19" s="7" t="s">
        <v>18</v>
      </c>
      <c r="E19" s="7" t="s">
        <v>31</v>
      </c>
      <c r="F19" s="2"/>
      <c r="G19" s="2"/>
    </row>
    <row r="20" spans="1:7" s="6" customFormat="1" x14ac:dyDescent="0.25">
      <c r="A20" s="7" t="s">
        <v>149</v>
      </c>
      <c r="B20" s="12">
        <v>-999</v>
      </c>
      <c r="C20" s="7" t="s">
        <v>83</v>
      </c>
      <c r="D20" s="7" t="s">
        <v>252</v>
      </c>
      <c r="E20" s="7" t="s">
        <v>81</v>
      </c>
      <c r="F20" s="7"/>
      <c r="G20" s="7"/>
    </row>
    <row r="21" spans="1:7" s="6" customFormat="1" x14ac:dyDescent="0.25">
      <c r="A21" s="7" t="s">
        <v>256</v>
      </c>
      <c r="B21" s="12">
        <v>-999</v>
      </c>
      <c r="C21" s="7" t="s">
        <v>83</v>
      </c>
      <c r="D21" s="7" t="s">
        <v>259</v>
      </c>
      <c r="E21" s="7" t="s">
        <v>15</v>
      </c>
      <c r="F21" s="7"/>
      <c r="G21" s="7"/>
    </row>
    <row r="22" spans="1:7" x14ac:dyDescent="0.25">
      <c r="A22" s="7" t="s">
        <v>17</v>
      </c>
      <c r="B22" s="12">
        <v>0.06</v>
      </c>
      <c r="C22" s="7" t="s">
        <v>83</v>
      </c>
      <c r="D22" s="7" t="s">
        <v>19</v>
      </c>
      <c r="E22" s="7" t="s">
        <v>15</v>
      </c>
      <c r="F22" s="2"/>
      <c r="G22" s="2"/>
    </row>
    <row r="23" spans="1:7" x14ac:dyDescent="0.25">
      <c r="A23" s="7" t="s">
        <v>20</v>
      </c>
      <c r="B23" s="12">
        <v>0.85</v>
      </c>
      <c r="C23" s="7" t="s">
        <v>83</v>
      </c>
      <c r="D23" s="7" t="s">
        <v>22</v>
      </c>
      <c r="E23" s="7" t="s">
        <v>31</v>
      </c>
      <c r="F23" s="2"/>
      <c r="G23" s="2"/>
    </row>
    <row r="24" spans="1:7" x14ac:dyDescent="0.25">
      <c r="A24" s="7" t="s">
        <v>21</v>
      </c>
      <c r="B24" s="12">
        <v>0.3</v>
      </c>
      <c r="C24" s="7" t="s">
        <v>83</v>
      </c>
      <c r="D24" s="7" t="s">
        <v>23</v>
      </c>
      <c r="E24" s="7" t="s">
        <v>31</v>
      </c>
      <c r="F24" s="2"/>
      <c r="G24" s="2"/>
    </row>
    <row r="25" spans="1:7" s="4" customFormat="1" x14ac:dyDescent="0.25">
      <c r="A25" s="8" t="s">
        <v>24</v>
      </c>
      <c r="B25" s="13">
        <v>22</v>
      </c>
      <c r="C25" s="8" t="s">
        <v>83</v>
      </c>
      <c r="D25" s="8" t="s">
        <v>46</v>
      </c>
      <c r="E25" s="8" t="s">
        <v>263</v>
      </c>
      <c r="F25" s="3"/>
      <c r="G25" s="3"/>
    </row>
    <row r="26" spans="1:7" s="4" customFormat="1" x14ac:dyDescent="0.25">
      <c r="A26" s="8" t="s">
        <v>196</v>
      </c>
      <c r="B26" s="13">
        <v>0.2</v>
      </c>
      <c r="C26" s="8" t="s">
        <v>83</v>
      </c>
      <c r="D26" s="8" t="s">
        <v>224</v>
      </c>
      <c r="E26" s="8" t="s">
        <v>31</v>
      </c>
      <c r="F26" s="3"/>
      <c r="G26" s="3"/>
    </row>
    <row r="27" spans="1:7" s="4" customFormat="1" x14ac:dyDescent="0.25">
      <c r="A27" s="8" t="s">
        <v>91</v>
      </c>
      <c r="B27" s="13">
        <f>0.01/B26</f>
        <v>4.9999999999999996E-2</v>
      </c>
      <c r="C27" s="8" t="s">
        <v>83</v>
      </c>
      <c r="D27" s="8" t="s">
        <v>99</v>
      </c>
      <c r="E27" s="8" t="s">
        <v>31</v>
      </c>
      <c r="F27" s="3"/>
      <c r="G27" s="3"/>
    </row>
    <row r="28" spans="1:7" s="4" customFormat="1" x14ac:dyDescent="0.25">
      <c r="A28" s="8" t="s">
        <v>92</v>
      </c>
      <c r="B28" s="13">
        <f>0.001/B26</f>
        <v>5.0000000000000001E-3</v>
      </c>
      <c r="C28" s="8" t="s">
        <v>83</v>
      </c>
      <c r="D28" s="8" t="s">
        <v>100</v>
      </c>
      <c r="E28" s="8" t="s">
        <v>31</v>
      </c>
      <c r="F28" s="3"/>
      <c r="G28" s="3"/>
    </row>
    <row r="29" spans="1:7" s="4" customFormat="1" x14ac:dyDescent="0.25">
      <c r="A29" s="8" t="s">
        <v>93</v>
      </c>
      <c r="B29" s="13">
        <v>0.75</v>
      </c>
      <c r="C29" s="8" t="s">
        <v>83</v>
      </c>
      <c r="D29" s="8" t="s">
        <v>101</v>
      </c>
      <c r="E29" s="8" t="s">
        <v>31</v>
      </c>
      <c r="F29" s="3"/>
      <c r="G29" s="3"/>
    </row>
    <row r="30" spans="1:7" s="4" customFormat="1" x14ac:dyDescent="0.25">
      <c r="A30" s="8" t="s">
        <v>96</v>
      </c>
      <c r="B30" s="13">
        <v>0.25</v>
      </c>
      <c r="C30" s="8" t="s">
        <v>83</v>
      </c>
      <c r="D30" s="8" t="s">
        <v>102</v>
      </c>
      <c r="E30" s="8" t="s">
        <v>31</v>
      </c>
      <c r="F30" s="3"/>
      <c r="G30" s="3"/>
    </row>
    <row r="31" spans="1:7" s="10" customFormat="1" x14ac:dyDescent="0.25">
      <c r="A31" s="8" t="s">
        <v>239</v>
      </c>
      <c r="B31" s="13">
        <v>-999</v>
      </c>
      <c r="C31" s="8" t="s">
        <v>83</v>
      </c>
      <c r="D31" s="8" t="s">
        <v>240</v>
      </c>
      <c r="E31" s="8"/>
      <c r="F31" s="8"/>
      <c r="G31" s="8"/>
    </row>
    <row r="32" spans="1:7" s="4" customFormat="1" x14ac:dyDescent="0.25">
      <c r="A32" s="8" t="s">
        <v>94</v>
      </c>
      <c r="B32" s="13">
        <v>-999</v>
      </c>
      <c r="C32" s="8" t="s">
        <v>83</v>
      </c>
      <c r="D32" s="8" t="s">
        <v>103</v>
      </c>
      <c r="E32" s="8" t="s">
        <v>15</v>
      </c>
      <c r="F32" s="3"/>
      <c r="G32" s="3"/>
    </row>
    <row r="33" spans="1:7" s="4" customFormat="1" x14ac:dyDescent="0.25">
      <c r="A33" s="8" t="s">
        <v>95</v>
      </c>
      <c r="B33" s="13">
        <v>-999</v>
      </c>
      <c r="C33" s="8" t="s">
        <v>83</v>
      </c>
      <c r="D33" s="8" t="s">
        <v>104</v>
      </c>
      <c r="E33" s="8" t="s">
        <v>97</v>
      </c>
      <c r="F33" s="3"/>
      <c r="G33" s="3"/>
    </row>
    <row r="34" spans="1:7" s="4" customFormat="1" x14ac:dyDescent="0.25">
      <c r="A34" s="8" t="s">
        <v>60</v>
      </c>
      <c r="B34" s="13">
        <v>-999</v>
      </c>
      <c r="C34" s="8" t="s">
        <v>83</v>
      </c>
      <c r="D34" s="8" t="s">
        <v>105</v>
      </c>
      <c r="E34" s="8" t="s">
        <v>98</v>
      </c>
      <c r="F34" s="3"/>
      <c r="G34" s="3"/>
    </row>
    <row r="35" spans="1:7" s="4" customFormat="1" x14ac:dyDescent="0.25">
      <c r="A35" s="8"/>
      <c r="B35" s="8"/>
      <c r="C35" s="8" t="s">
        <v>332</v>
      </c>
      <c r="D35" s="8"/>
      <c r="E35" s="8"/>
      <c r="F35" s="3"/>
      <c r="G35" s="3"/>
    </row>
    <row r="36" spans="1:7" s="4" customFormat="1" x14ac:dyDescent="0.25">
      <c r="A36" s="8"/>
      <c r="B36" s="8"/>
      <c r="C36" s="8" t="s">
        <v>333</v>
      </c>
      <c r="D36" s="8"/>
      <c r="E36" s="8"/>
      <c r="F36" s="3"/>
      <c r="G36" s="3"/>
    </row>
    <row r="37" spans="1:7" x14ac:dyDescent="0.25">
      <c r="A37" s="9" t="s">
        <v>109</v>
      </c>
      <c r="B37" s="7"/>
      <c r="C37" s="9" t="s">
        <v>83</v>
      </c>
      <c r="D37" s="7" t="s">
        <v>157</v>
      </c>
      <c r="E37" s="7" t="s">
        <v>26</v>
      </c>
      <c r="F37" s="2"/>
      <c r="G37" s="2"/>
    </row>
    <row r="38" spans="1:7" x14ac:dyDescent="0.25">
      <c r="A38" s="9" t="s">
        <v>154</v>
      </c>
      <c r="B38" s="7"/>
      <c r="C38" s="9" t="s">
        <v>83</v>
      </c>
      <c r="D38" s="7" t="s">
        <v>158</v>
      </c>
      <c r="E38" s="7" t="s">
        <v>27</v>
      </c>
      <c r="F38" s="2"/>
      <c r="G38" s="2"/>
    </row>
    <row r="39" spans="1:7" x14ac:dyDescent="0.25">
      <c r="A39" s="9" t="s">
        <v>155</v>
      </c>
      <c r="B39" s="7"/>
      <c r="C39" s="9" t="s">
        <v>83</v>
      </c>
      <c r="D39" s="7" t="s">
        <v>159</v>
      </c>
      <c r="E39" s="7" t="s">
        <v>28</v>
      </c>
      <c r="F39" s="2"/>
      <c r="G39" s="2"/>
    </row>
    <row r="40" spans="1:7" x14ac:dyDescent="0.25">
      <c r="A40" s="9" t="s">
        <v>156</v>
      </c>
      <c r="B40" s="7"/>
      <c r="C40" s="9" t="s">
        <v>83</v>
      </c>
      <c r="D40" s="7" t="s">
        <v>160</v>
      </c>
      <c r="E40" s="7" t="s">
        <v>29</v>
      </c>
      <c r="F40" s="2"/>
      <c r="G40" s="2"/>
    </row>
    <row r="41" spans="1:7" x14ac:dyDescent="0.25">
      <c r="A41" s="9" t="s">
        <v>52</v>
      </c>
      <c r="B41" s="7"/>
      <c r="C41" s="9" t="s">
        <v>83</v>
      </c>
      <c r="D41" s="9" t="s">
        <v>50</v>
      </c>
      <c r="E41" s="7" t="s">
        <v>31</v>
      </c>
      <c r="F41" s="2"/>
      <c r="G41" s="2"/>
    </row>
    <row r="42" spans="1:7" x14ac:dyDescent="0.25">
      <c r="A42" s="9" t="s">
        <v>53</v>
      </c>
      <c r="B42" s="8"/>
      <c r="C42" s="9" t="s">
        <v>83</v>
      </c>
      <c r="D42" s="9" t="s">
        <v>51</v>
      </c>
      <c r="E42" s="8" t="s">
        <v>31</v>
      </c>
      <c r="F42" s="2"/>
      <c r="G42" s="2"/>
    </row>
    <row r="43" spans="1:7" x14ac:dyDescent="0.25">
      <c r="A43" s="9" t="s">
        <v>110</v>
      </c>
      <c r="B43" s="8"/>
      <c r="C43" s="9" t="s">
        <v>83</v>
      </c>
      <c r="D43" s="9" t="s">
        <v>113</v>
      </c>
      <c r="E43" s="8" t="s">
        <v>31</v>
      </c>
      <c r="F43" s="2"/>
      <c r="G43" s="2"/>
    </row>
    <row r="44" spans="1:7" x14ac:dyDescent="0.25">
      <c r="A44" s="9" t="s">
        <v>111</v>
      </c>
      <c r="B44" s="8"/>
      <c r="C44" s="9" t="s">
        <v>83</v>
      </c>
      <c r="D44" s="9" t="s">
        <v>114</v>
      </c>
      <c r="E44" s="8" t="s">
        <v>31</v>
      </c>
      <c r="F44" s="2"/>
      <c r="G44" s="2"/>
    </row>
    <row r="45" spans="1:7" x14ac:dyDescent="0.25">
      <c r="A45" s="9" t="s">
        <v>112</v>
      </c>
      <c r="B45" s="8"/>
      <c r="C45" s="9" t="s">
        <v>83</v>
      </c>
      <c r="D45" s="9" t="s">
        <v>115</v>
      </c>
      <c r="E45" s="8" t="s">
        <v>31</v>
      </c>
      <c r="F45" s="2"/>
      <c r="G45" s="2"/>
    </row>
    <row r="46" spans="1:7" x14ac:dyDescent="0.25">
      <c r="A46" s="9" t="s">
        <v>161</v>
      </c>
      <c r="B46" s="9"/>
      <c r="C46" s="9" t="s">
        <v>83</v>
      </c>
      <c r="D46" s="9" t="s">
        <v>162</v>
      </c>
      <c r="E46" s="9" t="s">
        <v>116</v>
      </c>
      <c r="F46" s="2"/>
    </row>
    <row r="47" spans="1:7" x14ac:dyDescent="0.25">
      <c r="A47" s="9" t="s">
        <v>163</v>
      </c>
      <c r="B47" s="9"/>
      <c r="C47" s="9" t="s">
        <v>83</v>
      </c>
      <c r="D47" s="9" t="s">
        <v>164</v>
      </c>
      <c r="E47" s="9" t="s">
        <v>117</v>
      </c>
      <c r="F47" s="2"/>
    </row>
    <row r="48" spans="1:7" x14ac:dyDescent="0.25">
      <c r="A48" s="9" t="s">
        <v>165</v>
      </c>
      <c r="B48" s="9"/>
      <c r="C48" s="9" t="s">
        <v>83</v>
      </c>
      <c r="D48" s="9" t="s">
        <v>166</v>
      </c>
      <c r="E48" s="9" t="s">
        <v>118</v>
      </c>
      <c r="F48" s="2"/>
    </row>
    <row r="49" spans="1:7" x14ac:dyDescent="0.25">
      <c r="A49" s="9" t="s">
        <v>167</v>
      </c>
      <c r="B49" s="9"/>
      <c r="C49" s="9" t="s">
        <v>83</v>
      </c>
      <c r="D49" s="9" t="s">
        <v>168</v>
      </c>
      <c r="E49" s="9" t="s">
        <v>119</v>
      </c>
      <c r="F49" s="2"/>
    </row>
    <row r="50" spans="1:7" x14ac:dyDescent="0.25">
      <c r="A50" s="9"/>
      <c r="B50" s="8"/>
      <c r="C50" s="9" t="s">
        <v>334</v>
      </c>
      <c r="D50" s="9"/>
      <c r="E50" s="8"/>
      <c r="F50" s="2"/>
      <c r="G50" s="2"/>
    </row>
    <row r="51" spans="1:7" x14ac:dyDescent="0.25">
      <c r="A51" s="9"/>
      <c r="B51" s="8"/>
      <c r="C51" s="9" t="s">
        <v>335</v>
      </c>
      <c r="D51" s="9"/>
      <c r="E51" s="8"/>
      <c r="F51" s="2"/>
      <c r="G51" s="2"/>
    </row>
    <row r="52" spans="1:7" x14ac:dyDescent="0.25">
      <c r="A52" s="7" t="s">
        <v>120</v>
      </c>
      <c r="B52" s="7"/>
      <c r="C52" s="9" t="s">
        <v>83</v>
      </c>
      <c r="D52" s="7" t="s">
        <v>121</v>
      </c>
      <c r="E52" s="7" t="s">
        <v>119</v>
      </c>
      <c r="F52" s="2"/>
      <c r="G52" s="2"/>
    </row>
    <row r="53" spans="1:7" x14ac:dyDescent="0.25">
      <c r="A53" s="7" t="s">
        <v>122</v>
      </c>
      <c r="B53" s="7"/>
      <c r="C53" s="9" t="s">
        <v>83</v>
      </c>
      <c r="D53" s="7" t="s">
        <v>123</v>
      </c>
      <c r="E53" s="7" t="s">
        <v>119</v>
      </c>
      <c r="F53" s="2"/>
      <c r="G53" s="2"/>
    </row>
    <row r="54" spans="1:7" x14ac:dyDescent="0.25">
      <c r="A54" s="7" t="s">
        <v>124</v>
      </c>
      <c r="B54" s="7"/>
      <c r="C54" s="9" t="s">
        <v>83</v>
      </c>
      <c r="D54" s="7" t="s">
        <v>125</v>
      </c>
      <c r="E54" s="7" t="s">
        <v>117</v>
      </c>
      <c r="F54" s="2"/>
      <c r="G54" s="2"/>
    </row>
    <row r="55" spans="1:7" x14ac:dyDescent="0.25">
      <c r="A55" s="7" t="s">
        <v>126</v>
      </c>
      <c r="B55" s="7"/>
      <c r="C55" s="9" t="s">
        <v>83</v>
      </c>
      <c r="D55" s="7" t="s">
        <v>127</v>
      </c>
      <c r="E55" s="7" t="s">
        <v>117</v>
      </c>
      <c r="F55" s="2"/>
      <c r="G55" s="2"/>
    </row>
    <row r="56" spans="1:7" x14ac:dyDescent="0.25">
      <c r="A56" s="7" t="s">
        <v>128</v>
      </c>
      <c r="B56" s="7"/>
      <c r="C56" s="9" t="s">
        <v>83</v>
      </c>
      <c r="D56" s="7" t="s">
        <v>129</v>
      </c>
      <c r="E56" s="7" t="s">
        <v>118</v>
      </c>
      <c r="F56" s="2"/>
      <c r="G56" s="2"/>
    </row>
    <row r="57" spans="1:7" x14ac:dyDescent="0.25">
      <c r="A57" s="7" t="s">
        <v>130</v>
      </c>
      <c r="B57" s="7"/>
      <c r="C57" s="9" t="s">
        <v>83</v>
      </c>
      <c r="D57" s="7" t="s">
        <v>131</v>
      </c>
      <c r="E57" s="7" t="s">
        <v>118</v>
      </c>
      <c r="F57" s="2"/>
      <c r="G57" s="2"/>
    </row>
    <row r="58" spans="1:7" x14ac:dyDescent="0.25">
      <c r="A58" s="7" t="s">
        <v>303</v>
      </c>
      <c r="B58" s="7"/>
      <c r="C58" s="9" t="s">
        <v>83</v>
      </c>
      <c r="D58" s="7" t="s">
        <v>132</v>
      </c>
      <c r="E58" s="7" t="s">
        <v>133</v>
      </c>
      <c r="F58" s="2"/>
      <c r="G58" s="2"/>
    </row>
    <row r="59" spans="1:7" s="8" customFormat="1" ht="14.25" x14ac:dyDescent="0.2">
      <c r="A59" s="9"/>
      <c r="C59" s="8" t="s">
        <v>336</v>
      </c>
    </row>
    <row r="60" spans="1:7" x14ac:dyDescent="0.25">
      <c r="A60" s="9" t="s">
        <v>286</v>
      </c>
      <c r="B60" s="7"/>
      <c r="C60" s="7" t="s">
        <v>120</v>
      </c>
      <c r="D60" s="12">
        <v>1</v>
      </c>
      <c r="E60" s="7"/>
    </row>
    <row r="61" spans="1:7" x14ac:dyDescent="0.25">
      <c r="A61" s="9" t="s">
        <v>287</v>
      </c>
      <c r="B61" s="7"/>
      <c r="C61" s="7" t="s">
        <v>122</v>
      </c>
      <c r="D61" s="12">
        <v>1</v>
      </c>
      <c r="E61" s="7"/>
    </row>
    <row r="62" spans="1:7" x14ac:dyDescent="0.25">
      <c r="A62" s="9" t="s">
        <v>288</v>
      </c>
      <c r="B62" s="7"/>
      <c r="C62" s="7" t="s">
        <v>124</v>
      </c>
      <c r="D62" s="12">
        <v>1</v>
      </c>
      <c r="E62" s="7"/>
    </row>
    <row r="63" spans="1:7" x14ac:dyDescent="0.25">
      <c r="A63" s="9" t="s">
        <v>289</v>
      </c>
      <c r="B63" s="7"/>
      <c r="C63" s="7" t="s">
        <v>126</v>
      </c>
      <c r="D63" s="12">
        <v>1</v>
      </c>
      <c r="E63" s="7"/>
    </row>
    <row r="64" spans="1:7" x14ac:dyDescent="0.25">
      <c r="A64" s="9" t="s">
        <v>290</v>
      </c>
      <c r="B64" s="7"/>
      <c r="C64" s="7" t="s">
        <v>128</v>
      </c>
      <c r="D64" s="12">
        <v>1</v>
      </c>
      <c r="E64" s="7"/>
    </row>
    <row r="65" spans="1:5" x14ac:dyDescent="0.25">
      <c r="A65" s="9" t="s">
        <v>291</v>
      </c>
      <c r="B65" s="7"/>
      <c r="C65" s="7" t="s">
        <v>130</v>
      </c>
      <c r="D65" s="12">
        <v>1</v>
      </c>
      <c r="E65" s="7"/>
    </row>
    <row r="66" spans="1:5" x14ac:dyDescent="0.25">
      <c r="A66" s="9" t="s">
        <v>281</v>
      </c>
      <c r="B66" s="7"/>
      <c r="C66" s="7" t="s">
        <v>303</v>
      </c>
      <c r="D66" s="12">
        <v>-1</v>
      </c>
      <c r="E66" s="7"/>
    </row>
    <row r="67" spans="1:5" x14ac:dyDescent="0.25">
      <c r="A67" s="9" t="s">
        <v>169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N32" sqref="N32"/>
    </sheetView>
  </sheetViews>
  <sheetFormatPr defaultRowHeight="14.25" x14ac:dyDescent="0.2"/>
  <cols>
    <col min="1" max="1" width="9.42578125" style="2" customWidth="1"/>
    <col min="2" max="2" width="14.42578125" style="2" bestFit="1" customWidth="1"/>
    <col min="3" max="3" width="10.7109375" style="7" bestFit="1" customWidth="1"/>
    <col min="4" max="4" width="2.140625" style="7" bestFit="1" customWidth="1"/>
    <col min="5" max="5" width="2" style="2" bestFit="1" customWidth="1"/>
    <col min="6" max="6" width="49.5703125" style="2" bestFit="1" customWidth="1"/>
    <col min="7" max="7" width="10" style="2" bestFit="1" customWidth="1"/>
    <col min="8" max="16384" width="9.140625" style="2"/>
  </cols>
  <sheetData>
    <row r="1" spans="1:7" x14ac:dyDescent="0.2">
      <c r="A1" s="2" t="s">
        <v>330</v>
      </c>
      <c r="F1" s="2" t="s">
        <v>300</v>
      </c>
    </row>
    <row r="2" spans="1:7" x14ac:dyDescent="0.2">
      <c r="A2" s="2" t="s">
        <v>331</v>
      </c>
      <c r="B2" s="2" t="s">
        <v>316</v>
      </c>
    </row>
    <row r="3" spans="1:7" x14ac:dyDescent="0.2">
      <c r="A3" s="2">
        <v>123</v>
      </c>
      <c r="B3" s="2" t="s">
        <v>317</v>
      </c>
    </row>
    <row r="4" spans="1:7" x14ac:dyDescent="0.2">
      <c r="B4" s="2" t="s">
        <v>184</v>
      </c>
      <c r="D4" s="7" t="s">
        <v>318</v>
      </c>
      <c r="F4" s="2" t="s">
        <v>326</v>
      </c>
    </row>
    <row r="5" spans="1:7" x14ac:dyDescent="0.2">
      <c r="A5" s="2" t="s">
        <v>173</v>
      </c>
      <c r="C5" s="12">
        <v>-999</v>
      </c>
      <c r="D5" s="12"/>
      <c r="E5" s="2" t="s">
        <v>83</v>
      </c>
      <c r="F5" s="2" t="s">
        <v>177</v>
      </c>
    </row>
    <row r="6" spans="1:7" x14ac:dyDescent="0.2">
      <c r="A6" s="2" t="s">
        <v>170</v>
      </c>
      <c r="C6" s="12">
        <v>52</v>
      </c>
      <c r="D6" s="12"/>
      <c r="E6" s="2" t="s">
        <v>83</v>
      </c>
      <c r="F6" s="2" t="s">
        <v>178</v>
      </c>
      <c r="G6" s="2" t="s">
        <v>179</v>
      </c>
    </row>
    <row r="7" spans="1:7" x14ac:dyDescent="0.2">
      <c r="A7" s="2" t="s">
        <v>171</v>
      </c>
      <c r="C7" s="12">
        <v>0</v>
      </c>
      <c r="D7" s="12"/>
      <c r="E7" s="2" t="s">
        <v>83</v>
      </c>
      <c r="F7" s="2" t="s">
        <v>180</v>
      </c>
      <c r="G7" s="2" t="s">
        <v>90</v>
      </c>
    </row>
    <row r="8" spans="1:7" x14ac:dyDescent="0.2">
      <c r="A8" s="2" t="s">
        <v>172</v>
      </c>
      <c r="C8" s="12">
        <v>86400</v>
      </c>
      <c r="D8" s="12"/>
      <c r="E8" s="2" t="s">
        <v>83</v>
      </c>
      <c r="F8" s="2" t="s">
        <v>181</v>
      </c>
      <c r="G8" s="2" t="s">
        <v>182</v>
      </c>
    </row>
    <row r="9" spans="1:7" x14ac:dyDescent="0.2">
      <c r="B9" s="2" t="s">
        <v>106</v>
      </c>
      <c r="D9" s="7" t="s">
        <v>318</v>
      </c>
      <c r="F9" s="2" t="s">
        <v>325</v>
      </c>
    </row>
    <row r="10" spans="1:7" x14ac:dyDescent="0.2">
      <c r="B10" s="2" t="s">
        <v>183</v>
      </c>
      <c r="D10" s="7" t="s">
        <v>318</v>
      </c>
      <c r="F10" s="2" t="s">
        <v>324</v>
      </c>
    </row>
    <row r="11" spans="1:7" x14ac:dyDescent="0.2">
      <c r="A11" s="2" t="s">
        <v>329</v>
      </c>
      <c r="E11" s="2" t="s">
        <v>83</v>
      </c>
      <c r="F11" s="2" t="s">
        <v>174</v>
      </c>
      <c r="G11" s="2" t="s">
        <v>31</v>
      </c>
    </row>
    <row r="12" spans="1:7" x14ac:dyDescent="0.2">
      <c r="A12" s="2" t="s">
        <v>328</v>
      </c>
      <c r="E12" s="2" t="s">
        <v>83</v>
      </c>
      <c r="F12" s="2" t="s">
        <v>175</v>
      </c>
      <c r="G12" s="2" t="s">
        <v>31</v>
      </c>
    </row>
    <row r="13" spans="1:7" x14ac:dyDescent="0.2">
      <c r="A13" s="2" t="s">
        <v>327</v>
      </c>
      <c r="E13" s="2" t="s">
        <v>83</v>
      </c>
      <c r="F13" s="2" t="s">
        <v>176</v>
      </c>
      <c r="G13" s="2" t="s">
        <v>31</v>
      </c>
    </row>
    <row r="15" spans="1:7" x14ac:dyDescent="0.2">
      <c r="B15" s="2" t="s">
        <v>106</v>
      </c>
      <c r="C15" s="7" t="s">
        <v>318</v>
      </c>
      <c r="D15" s="2" t="s">
        <v>323</v>
      </c>
    </row>
    <row r="16" spans="1:7" x14ac:dyDescent="0.2">
      <c r="B16" s="2" t="s">
        <v>106</v>
      </c>
      <c r="C16" s="7" t="s">
        <v>318</v>
      </c>
      <c r="D16" s="2" t="s">
        <v>322</v>
      </c>
    </row>
    <row r="17" spans="1:4" x14ac:dyDescent="0.2">
      <c r="B17" s="2" t="s">
        <v>106</v>
      </c>
      <c r="C17" s="7" t="s">
        <v>318</v>
      </c>
      <c r="D17" s="2" t="s">
        <v>321</v>
      </c>
    </row>
    <row r="18" spans="1:4" x14ac:dyDescent="0.2">
      <c r="B18" s="2" t="s">
        <v>106</v>
      </c>
      <c r="C18" s="7" t="s">
        <v>318</v>
      </c>
      <c r="D18" s="2" t="s">
        <v>320</v>
      </c>
    </row>
    <row r="19" spans="1:4" x14ac:dyDescent="0.2">
      <c r="B19" s="2" t="s">
        <v>106</v>
      </c>
      <c r="C19" s="7" t="s">
        <v>318</v>
      </c>
      <c r="D19" s="2" t="s">
        <v>319</v>
      </c>
    </row>
    <row r="20" spans="1:4" x14ac:dyDescent="0.2">
      <c r="A20" s="2" t="s">
        <v>169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sqref="A1:E28"/>
    </sheetView>
  </sheetViews>
  <sheetFormatPr defaultRowHeight="14.25" x14ac:dyDescent="0.2"/>
  <cols>
    <col min="1" max="1" width="11.7109375" style="2" bestFit="1" customWidth="1"/>
    <col min="2" max="2" width="9.140625" style="2" bestFit="1" customWidth="1"/>
    <col min="3" max="3" width="38.140625" style="2" bestFit="1" customWidth="1"/>
    <col min="4" max="4" width="47.85546875" style="2" bestFit="1" customWidth="1"/>
    <col min="5" max="5" width="8.85546875" style="2" bestFit="1" customWidth="1"/>
    <col min="6" max="16384" width="9.140625" style="2"/>
  </cols>
  <sheetData>
    <row r="1" spans="1:7" customFormat="1" ht="15" x14ac:dyDescent="0.25">
      <c r="A1" s="2" t="s">
        <v>285</v>
      </c>
      <c r="B1" s="2" t="s">
        <v>141</v>
      </c>
      <c r="C1" s="2"/>
      <c r="D1" s="2" t="s">
        <v>301</v>
      </c>
      <c r="E1" s="2"/>
      <c r="F1" s="2"/>
      <c r="G1" s="2"/>
    </row>
    <row r="2" spans="1:7" customFormat="1" ht="15" x14ac:dyDescent="0.25">
      <c r="A2" s="2" t="s">
        <v>285</v>
      </c>
      <c r="B2" s="2"/>
      <c r="C2" s="2"/>
      <c r="D2" s="2"/>
      <c r="E2" s="2"/>
      <c r="F2" s="2"/>
      <c r="G2" s="2"/>
    </row>
    <row r="3" spans="1:7" customFormat="1" ht="15" x14ac:dyDescent="0.25">
      <c r="A3" s="2">
        <v>123</v>
      </c>
      <c r="B3" s="2"/>
      <c r="C3" s="2"/>
      <c r="D3" s="2"/>
      <c r="E3" s="2"/>
      <c r="F3" s="2"/>
      <c r="G3" s="2"/>
    </row>
    <row r="4" spans="1:7" customFormat="1" ht="15" x14ac:dyDescent="0.25">
      <c r="A4" s="2"/>
      <c r="B4" s="2" t="s">
        <v>255</v>
      </c>
      <c r="C4" s="3" t="s">
        <v>108</v>
      </c>
      <c r="D4" s="2"/>
      <c r="E4" s="2"/>
      <c r="F4" s="2"/>
      <c r="G4" s="2"/>
    </row>
    <row r="5" spans="1:7" s="4" customFormat="1" ht="15" x14ac:dyDescent="0.25">
      <c r="A5" s="3" t="s">
        <v>94</v>
      </c>
      <c r="B5" s="13">
        <v>-999</v>
      </c>
      <c r="C5" s="3" t="s">
        <v>83</v>
      </c>
      <c r="D5" s="3" t="s">
        <v>103</v>
      </c>
      <c r="E5" s="3" t="s">
        <v>32</v>
      </c>
      <c r="F5" s="3"/>
      <c r="G5" s="3"/>
    </row>
    <row r="6" spans="1:7" s="4" customFormat="1" ht="15" x14ac:dyDescent="0.25">
      <c r="A6" s="3" t="s">
        <v>60</v>
      </c>
      <c r="B6" s="13">
        <v>-999</v>
      </c>
      <c r="C6" s="3" t="s">
        <v>83</v>
      </c>
      <c r="D6" s="3" t="s">
        <v>105</v>
      </c>
      <c r="E6" s="3" t="s">
        <v>98</v>
      </c>
      <c r="F6" s="3"/>
      <c r="G6" s="3"/>
    </row>
    <row r="7" spans="1:7" s="4" customFormat="1" ht="15" x14ac:dyDescent="0.25">
      <c r="A7" s="3" t="s">
        <v>144</v>
      </c>
      <c r="B7" s="13">
        <v>-999</v>
      </c>
      <c r="C7" s="3" t="s">
        <v>83</v>
      </c>
      <c r="D7" s="3" t="s">
        <v>146</v>
      </c>
      <c r="E7" s="3" t="s">
        <v>98</v>
      </c>
      <c r="F7" s="3"/>
      <c r="G7" s="3"/>
    </row>
    <row r="8" spans="1:7" s="4" customFormat="1" ht="15" x14ac:dyDescent="0.25">
      <c r="A8" s="3" t="s">
        <v>145</v>
      </c>
      <c r="B8" s="13">
        <v>-999</v>
      </c>
      <c r="C8" s="3" t="s">
        <v>83</v>
      </c>
      <c r="D8" s="3" t="s">
        <v>147</v>
      </c>
      <c r="E8" s="3" t="s">
        <v>98</v>
      </c>
      <c r="F8" s="3"/>
      <c r="G8" s="3"/>
    </row>
    <row r="9" spans="1:7" x14ac:dyDescent="0.2">
      <c r="A9" s="2" t="s">
        <v>34</v>
      </c>
      <c r="B9" s="12">
        <v>-999</v>
      </c>
      <c r="C9" s="3" t="s">
        <v>83</v>
      </c>
      <c r="D9" s="1" t="s">
        <v>25</v>
      </c>
      <c r="E9" s="1" t="s">
        <v>26</v>
      </c>
    </row>
    <row r="10" spans="1:7" x14ac:dyDescent="0.2">
      <c r="A10" s="2" t="s">
        <v>6</v>
      </c>
      <c r="B10" s="12">
        <v>-999</v>
      </c>
      <c r="C10" s="3" t="s">
        <v>83</v>
      </c>
      <c r="D10" s="1" t="s">
        <v>9</v>
      </c>
      <c r="E10" s="1" t="s">
        <v>260</v>
      </c>
    </row>
    <row r="11" spans="1:7" x14ac:dyDescent="0.2">
      <c r="A11" s="2" t="s">
        <v>7</v>
      </c>
      <c r="B11" s="12">
        <v>-999</v>
      </c>
      <c r="C11" s="3" t="s">
        <v>83</v>
      </c>
      <c r="D11" s="1" t="s">
        <v>10</v>
      </c>
      <c r="E11" s="1" t="s">
        <v>261</v>
      </c>
    </row>
    <row r="12" spans="1:7" x14ac:dyDescent="0.2">
      <c r="A12" s="8" t="s">
        <v>8</v>
      </c>
      <c r="B12" s="13">
        <v>-999</v>
      </c>
      <c r="C12" s="5" t="s">
        <v>83</v>
      </c>
      <c r="D12" s="5" t="s">
        <v>11</v>
      </c>
      <c r="E12" s="5" t="s">
        <v>262</v>
      </c>
    </row>
    <row r="13" spans="1:7" x14ac:dyDescent="0.2">
      <c r="A13" s="2" t="s">
        <v>142</v>
      </c>
      <c r="B13" s="12">
        <v>10</v>
      </c>
      <c r="C13" s="2" t="s">
        <v>83</v>
      </c>
      <c r="D13" s="2" t="s">
        <v>80</v>
      </c>
      <c r="E13" s="1" t="s">
        <v>81</v>
      </c>
    </row>
    <row r="14" spans="1:7" x14ac:dyDescent="0.2">
      <c r="A14" s="2" t="s">
        <v>253</v>
      </c>
      <c r="B14" s="12">
        <v>300</v>
      </c>
      <c r="C14" s="2" t="s">
        <v>83</v>
      </c>
      <c r="D14" s="2" t="s">
        <v>82</v>
      </c>
      <c r="E14" s="2" t="s">
        <v>143</v>
      </c>
    </row>
    <row r="15" spans="1:7" s="7" customFormat="1" x14ac:dyDescent="0.2">
      <c r="A15" s="7" t="s">
        <v>254</v>
      </c>
      <c r="B15" s="12">
        <v>60</v>
      </c>
      <c r="C15" s="7" t="s">
        <v>83</v>
      </c>
      <c r="D15" s="7" t="s">
        <v>267</v>
      </c>
      <c r="E15" s="7" t="s">
        <v>26</v>
      </c>
    </row>
    <row r="16" spans="1:7" s="7" customFormat="1" x14ac:dyDescent="0.2">
      <c r="A16" s="7" t="s">
        <v>239</v>
      </c>
      <c r="B16" s="12">
        <v>-999</v>
      </c>
      <c r="C16" s="7" t="s">
        <v>83</v>
      </c>
      <c r="D16" s="7" t="s">
        <v>251</v>
      </c>
    </row>
    <row r="17" spans="1:7" s="4" customFormat="1" ht="15" x14ac:dyDescent="0.25">
      <c r="A17" s="3"/>
      <c r="B17" s="3" t="s">
        <v>106</v>
      </c>
      <c r="C17" s="3" t="s">
        <v>139</v>
      </c>
      <c r="D17" s="3"/>
      <c r="E17" s="3"/>
      <c r="F17" s="3"/>
      <c r="G17" s="3"/>
    </row>
    <row r="18" spans="1:7" s="4" customFormat="1" ht="15" x14ac:dyDescent="0.25">
      <c r="A18" s="3"/>
      <c r="B18" s="3" t="s">
        <v>184</v>
      </c>
      <c r="C18" s="3" t="s">
        <v>107</v>
      </c>
      <c r="D18" s="3"/>
      <c r="E18" s="3"/>
      <c r="F18" s="3"/>
      <c r="G18" s="3"/>
    </row>
    <row r="19" spans="1:7" x14ac:dyDescent="0.2">
      <c r="A19" s="3" t="s">
        <v>152</v>
      </c>
      <c r="B19" s="3"/>
      <c r="C19" s="3" t="s">
        <v>83</v>
      </c>
      <c r="D19" s="3" t="s">
        <v>153</v>
      </c>
      <c r="E19" s="3" t="s">
        <v>31</v>
      </c>
    </row>
    <row r="20" spans="1:7" x14ac:dyDescent="0.2">
      <c r="A20" s="2" t="s">
        <v>148</v>
      </c>
      <c r="C20" s="2" t="s">
        <v>83</v>
      </c>
      <c r="D20" s="2" t="s">
        <v>150</v>
      </c>
      <c r="E20" s="2" t="s">
        <v>26</v>
      </c>
    </row>
    <row r="21" spans="1:7" x14ac:dyDescent="0.2">
      <c r="A21" s="2" t="s">
        <v>149</v>
      </c>
      <c r="C21" s="2" t="s">
        <v>83</v>
      </c>
      <c r="D21" s="2" t="s">
        <v>151</v>
      </c>
      <c r="E21" s="2" t="s">
        <v>81</v>
      </c>
      <c r="F21" s="3"/>
    </row>
    <row r="22" spans="1:7" s="3" customFormat="1" x14ac:dyDescent="0.2">
      <c r="A22" s="3" t="s">
        <v>256</v>
      </c>
      <c r="C22" s="3" t="s">
        <v>83</v>
      </c>
      <c r="D22" s="3" t="s">
        <v>257</v>
      </c>
      <c r="E22" s="3" t="s">
        <v>258</v>
      </c>
    </row>
    <row r="23" spans="1:7" s="6" customFormat="1" ht="15" x14ac:dyDescent="0.25">
      <c r="A23" s="9"/>
      <c r="B23" s="8" t="s">
        <v>106</v>
      </c>
      <c r="C23" s="9" t="s">
        <v>137</v>
      </c>
      <c r="D23" s="7"/>
      <c r="E23" s="7"/>
    </row>
    <row r="24" spans="1:7" s="6" customFormat="1" ht="15" x14ac:dyDescent="0.25">
      <c r="A24" s="9"/>
      <c r="B24" s="8" t="s">
        <v>106</v>
      </c>
      <c r="C24" s="9" t="s">
        <v>138</v>
      </c>
      <c r="D24" s="7"/>
      <c r="E24" s="7"/>
    </row>
    <row r="25" spans="1:7" s="8" customFormat="1" x14ac:dyDescent="0.2">
      <c r="A25" s="9"/>
      <c r="B25" s="8" t="s">
        <v>106</v>
      </c>
      <c r="C25" s="8" t="s">
        <v>185</v>
      </c>
    </row>
    <row r="26" spans="1:7" s="8" customFormat="1" x14ac:dyDescent="0.2">
      <c r="B26" s="8" t="s">
        <v>106</v>
      </c>
      <c r="C26" s="8" t="s">
        <v>275</v>
      </c>
      <c r="D26" s="13"/>
    </row>
    <row r="27" spans="1:7" s="8" customFormat="1" x14ac:dyDescent="0.2">
      <c r="B27" s="8" t="s">
        <v>106</v>
      </c>
      <c r="C27" s="8" t="s">
        <v>276</v>
      </c>
    </row>
    <row r="28" spans="1:7" x14ac:dyDescent="0.2">
      <c r="A28" s="2" t="s">
        <v>169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zoomScaleNormal="100" workbookViewId="0">
      <selection sqref="A1:E46"/>
    </sheetView>
  </sheetViews>
  <sheetFormatPr defaultRowHeight="14.25" x14ac:dyDescent="0.2"/>
  <cols>
    <col min="1" max="1" width="16" style="7" bestFit="1" customWidth="1"/>
    <col min="2" max="2" width="11.42578125" style="7" bestFit="1" customWidth="1"/>
    <col min="3" max="3" width="38.140625" style="7" bestFit="1" customWidth="1"/>
    <col min="4" max="4" width="51.42578125" style="7" bestFit="1" customWidth="1"/>
    <col min="5" max="5" width="32.28515625" style="7" bestFit="1" customWidth="1"/>
    <col min="6" max="16384" width="9.140625" style="7"/>
  </cols>
  <sheetData>
    <row r="1" spans="1:9" x14ac:dyDescent="0.2">
      <c r="A1" s="7" t="s">
        <v>188</v>
      </c>
      <c r="B1" s="7" t="s">
        <v>141</v>
      </c>
      <c r="D1" s="7" t="s">
        <v>199</v>
      </c>
    </row>
    <row r="2" spans="1:9" x14ac:dyDescent="0.2">
      <c r="A2" s="7" t="s">
        <v>189</v>
      </c>
    </row>
    <row r="3" spans="1:9" x14ac:dyDescent="0.2">
      <c r="A3" s="7">
        <v>123</v>
      </c>
    </row>
    <row r="4" spans="1:9" x14ac:dyDescent="0.2">
      <c r="B4" s="7" t="s">
        <v>304</v>
      </c>
      <c r="C4" s="8" t="s">
        <v>108</v>
      </c>
      <c r="F4" s="8"/>
      <c r="G4" s="8"/>
      <c r="H4" s="8"/>
      <c r="I4" s="8"/>
    </row>
    <row r="5" spans="1:9" x14ac:dyDescent="0.2">
      <c r="A5" s="7" t="s">
        <v>34</v>
      </c>
      <c r="B5" s="15">
        <v>-999</v>
      </c>
      <c r="C5" s="8" t="s">
        <v>83</v>
      </c>
      <c r="D5" s="1" t="s">
        <v>264</v>
      </c>
      <c r="E5" s="7" t="s">
        <v>26</v>
      </c>
      <c r="F5" s="8"/>
      <c r="G5" s="8"/>
      <c r="H5" s="8"/>
      <c r="I5" s="8"/>
    </row>
    <row r="6" spans="1:9" x14ac:dyDescent="0.2">
      <c r="A6" s="7" t="s">
        <v>6</v>
      </c>
      <c r="B6" s="15">
        <v>-999</v>
      </c>
      <c r="C6" s="7" t="s">
        <v>83</v>
      </c>
      <c r="D6" s="1" t="s">
        <v>9</v>
      </c>
      <c r="E6" s="1" t="s">
        <v>260</v>
      </c>
      <c r="F6" s="8"/>
      <c r="G6" s="8"/>
      <c r="H6" s="8"/>
      <c r="I6" s="8"/>
    </row>
    <row r="7" spans="1:9" x14ac:dyDescent="0.2">
      <c r="A7" s="7" t="s">
        <v>7</v>
      </c>
      <c r="B7" s="15">
        <v>-999</v>
      </c>
      <c r="C7" s="7" t="s">
        <v>83</v>
      </c>
      <c r="D7" s="1" t="s">
        <v>10</v>
      </c>
      <c r="E7" s="1" t="s">
        <v>261</v>
      </c>
      <c r="F7" s="8"/>
      <c r="G7" s="8"/>
      <c r="H7" s="8"/>
      <c r="I7" s="8"/>
    </row>
    <row r="8" spans="1:9" x14ac:dyDescent="0.2">
      <c r="A8" s="7" t="s">
        <v>35</v>
      </c>
      <c r="B8" s="15">
        <v>-999</v>
      </c>
      <c r="C8" s="7" t="s">
        <v>83</v>
      </c>
      <c r="D8" s="1" t="s">
        <v>186</v>
      </c>
      <c r="E8" s="1" t="s">
        <v>37</v>
      </c>
      <c r="F8" s="8"/>
      <c r="G8" s="8"/>
      <c r="H8" s="8"/>
      <c r="I8" s="8"/>
    </row>
    <row r="9" spans="1:9" x14ac:dyDescent="0.2">
      <c r="A9" s="8" t="s">
        <v>36</v>
      </c>
      <c r="B9" s="16">
        <v>-999</v>
      </c>
      <c r="C9" s="8" t="s">
        <v>83</v>
      </c>
      <c r="D9" s="5" t="s">
        <v>187</v>
      </c>
      <c r="E9" s="5" t="s">
        <v>37</v>
      </c>
      <c r="F9" s="8"/>
      <c r="G9" s="8"/>
      <c r="H9" s="8"/>
      <c r="I9" s="8"/>
    </row>
    <row r="10" spans="1:9" x14ac:dyDescent="0.2">
      <c r="A10" s="7" t="s">
        <v>54</v>
      </c>
      <c r="B10" s="15">
        <v>-999</v>
      </c>
      <c r="C10" s="7" t="s">
        <v>83</v>
      </c>
      <c r="D10" s="1" t="s">
        <v>200</v>
      </c>
      <c r="E10" s="1" t="s">
        <v>55</v>
      </c>
      <c r="F10" s="8"/>
      <c r="G10" s="8"/>
      <c r="H10" s="8"/>
      <c r="I10" s="8"/>
    </row>
    <row r="11" spans="1:9" x14ac:dyDescent="0.2">
      <c r="A11" s="8" t="s">
        <v>152</v>
      </c>
      <c r="B11" s="16">
        <v>-999</v>
      </c>
      <c r="C11" s="8" t="s">
        <v>83</v>
      </c>
      <c r="D11" s="8" t="s">
        <v>134</v>
      </c>
      <c r="E11" s="8" t="s">
        <v>31</v>
      </c>
      <c r="F11" s="8"/>
      <c r="G11" s="8"/>
      <c r="H11" s="8"/>
      <c r="I11" s="8"/>
    </row>
    <row r="12" spans="1:9" x14ac:dyDescent="0.2">
      <c r="A12" s="7" t="s">
        <v>254</v>
      </c>
      <c r="B12" s="12">
        <v>60</v>
      </c>
      <c r="C12" s="7" t="s">
        <v>83</v>
      </c>
      <c r="D12" s="7" t="s">
        <v>267</v>
      </c>
      <c r="E12" s="7" t="s">
        <v>26</v>
      </c>
    </row>
    <row r="13" spans="1:9" x14ac:dyDescent="0.2">
      <c r="A13" s="7" t="s">
        <v>0</v>
      </c>
      <c r="B13" s="15">
        <v>0.01</v>
      </c>
      <c r="C13" s="7" t="s">
        <v>83</v>
      </c>
      <c r="D13" s="7" t="s">
        <v>3</v>
      </c>
      <c r="E13" s="1" t="s">
        <v>27</v>
      </c>
      <c r="F13" s="8"/>
      <c r="G13" s="8"/>
      <c r="H13" s="8"/>
      <c r="I13" s="8"/>
    </row>
    <row r="14" spans="1:9" x14ac:dyDescent="0.2">
      <c r="A14" s="7" t="s">
        <v>33</v>
      </c>
      <c r="B14" s="15">
        <v>0.1</v>
      </c>
      <c r="C14" s="7" t="s">
        <v>83</v>
      </c>
      <c r="D14" s="7" t="s">
        <v>38</v>
      </c>
      <c r="E14" s="1" t="s">
        <v>27</v>
      </c>
      <c r="F14" s="8"/>
      <c r="G14" s="8"/>
      <c r="H14" s="8"/>
      <c r="I14" s="8"/>
    </row>
    <row r="15" spans="1:9" x14ac:dyDescent="0.2">
      <c r="A15" s="7" t="s">
        <v>1</v>
      </c>
      <c r="B15" s="15">
        <v>1E-3</v>
      </c>
      <c r="C15" s="7" t="s">
        <v>83</v>
      </c>
      <c r="D15" s="7" t="s">
        <v>4</v>
      </c>
      <c r="E15" s="1" t="s">
        <v>28</v>
      </c>
      <c r="F15" s="8"/>
      <c r="G15" s="8"/>
      <c r="H15" s="8"/>
      <c r="I15" s="8"/>
    </row>
    <row r="16" spans="1:9" x14ac:dyDescent="0.2">
      <c r="A16" s="7" t="s">
        <v>56</v>
      </c>
      <c r="B16" s="15">
        <v>0.01</v>
      </c>
      <c r="C16" s="7" t="s">
        <v>83</v>
      </c>
      <c r="D16" s="7" t="s">
        <v>201</v>
      </c>
      <c r="E16" s="1" t="s">
        <v>28</v>
      </c>
      <c r="F16" s="8"/>
      <c r="G16" s="8"/>
      <c r="H16" s="8"/>
      <c r="I16" s="8"/>
    </row>
    <row r="17" spans="1:9" s="8" customFormat="1" x14ac:dyDescent="0.2">
      <c r="A17" s="8" t="s">
        <v>196</v>
      </c>
      <c r="B17" s="16">
        <v>0.2</v>
      </c>
      <c r="C17" s="8" t="s">
        <v>83</v>
      </c>
      <c r="D17" s="8" t="s">
        <v>224</v>
      </c>
      <c r="E17" s="8" t="s">
        <v>29</v>
      </c>
    </row>
    <row r="18" spans="1:9" s="8" customFormat="1" x14ac:dyDescent="0.2">
      <c r="A18" s="8" t="s">
        <v>91</v>
      </c>
      <c r="B18" s="16">
        <f>0.01/B17</f>
        <v>4.9999999999999996E-2</v>
      </c>
      <c r="C18" s="8" t="s">
        <v>83</v>
      </c>
      <c r="D18" s="8" t="s">
        <v>99</v>
      </c>
      <c r="E18" s="8" t="s">
        <v>225</v>
      </c>
    </row>
    <row r="19" spans="1:9" s="8" customFormat="1" x14ac:dyDescent="0.2">
      <c r="A19" s="8" t="s">
        <v>92</v>
      </c>
      <c r="B19" s="16">
        <f>0.001/B17</f>
        <v>5.0000000000000001E-3</v>
      </c>
      <c r="C19" s="8" t="s">
        <v>83</v>
      </c>
      <c r="D19" s="8" t="s">
        <v>100</v>
      </c>
      <c r="E19" s="8" t="s">
        <v>226</v>
      </c>
    </row>
    <row r="20" spans="1:9" x14ac:dyDescent="0.2">
      <c r="A20" s="7" t="s">
        <v>202</v>
      </c>
      <c r="B20" s="15">
        <v>5.6000000000000001E-2</v>
      </c>
      <c r="C20" s="7" t="s">
        <v>83</v>
      </c>
      <c r="D20" s="7" t="s">
        <v>39</v>
      </c>
      <c r="E20" s="7" t="s">
        <v>37</v>
      </c>
      <c r="F20" s="8"/>
      <c r="G20" s="8"/>
      <c r="H20" s="8"/>
      <c r="I20" s="8"/>
    </row>
    <row r="21" spans="1:9" x14ac:dyDescent="0.2">
      <c r="A21" s="7" t="s">
        <v>203</v>
      </c>
      <c r="B21" s="15">
        <v>0.123</v>
      </c>
      <c r="C21" s="7" t="s">
        <v>83</v>
      </c>
      <c r="D21" s="7" t="s">
        <v>57</v>
      </c>
      <c r="E21" s="7" t="s">
        <v>55</v>
      </c>
      <c r="F21" s="8"/>
      <c r="G21" s="8"/>
      <c r="H21" s="8"/>
      <c r="I21" s="8"/>
    </row>
    <row r="22" spans="1:9" x14ac:dyDescent="0.2">
      <c r="A22" s="7" t="s">
        <v>208</v>
      </c>
      <c r="B22" s="15">
        <f>0.00014*24*100</f>
        <v>0.33599999999999997</v>
      </c>
      <c r="C22" s="7" t="s">
        <v>83</v>
      </c>
      <c r="D22" s="7" t="s">
        <v>40</v>
      </c>
      <c r="E22" s="7" t="s">
        <v>265</v>
      </c>
      <c r="F22" s="8"/>
      <c r="G22" s="8"/>
      <c r="H22" s="8"/>
      <c r="I22" s="8"/>
    </row>
    <row r="23" spans="1:9" x14ac:dyDescent="0.2">
      <c r="A23" s="7" t="s">
        <v>209</v>
      </c>
      <c r="B23" s="15">
        <v>0.74327999999999983</v>
      </c>
      <c r="C23" s="7" t="s">
        <v>83</v>
      </c>
      <c r="D23" s="7" t="s">
        <v>58</v>
      </c>
      <c r="E23" s="7" t="s">
        <v>266</v>
      </c>
      <c r="F23" s="8"/>
      <c r="G23" s="8"/>
      <c r="H23" s="8"/>
      <c r="I23" s="8"/>
    </row>
    <row r="24" spans="1:9" x14ac:dyDescent="0.2">
      <c r="A24" s="8" t="s">
        <v>41</v>
      </c>
      <c r="B24" s="16">
        <v>-999</v>
      </c>
      <c r="C24" s="8" t="s">
        <v>83</v>
      </c>
      <c r="D24" s="8" t="s">
        <v>43</v>
      </c>
      <c r="E24" s="8" t="s">
        <v>44</v>
      </c>
      <c r="F24" s="8"/>
      <c r="G24" s="8"/>
      <c r="H24" s="8"/>
      <c r="I24" s="8"/>
    </row>
    <row r="25" spans="1:9" x14ac:dyDescent="0.2">
      <c r="A25" s="8" t="s">
        <v>42</v>
      </c>
      <c r="B25" s="16">
        <v>0.03</v>
      </c>
      <c r="C25" s="8" t="s">
        <v>83</v>
      </c>
      <c r="D25" s="8" t="s">
        <v>45</v>
      </c>
      <c r="E25" s="8" t="s">
        <v>44</v>
      </c>
      <c r="F25" s="8"/>
      <c r="G25" s="8"/>
      <c r="H25" s="8"/>
      <c r="I25" s="8"/>
    </row>
    <row r="26" spans="1:9" s="8" customFormat="1" x14ac:dyDescent="0.2">
      <c r="A26" s="8" t="s">
        <v>239</v>
      </c>
      <c r="B26" s="16">
        <v>-999</v>
      </c>
      <c r="C26" s="8" t="s">
        <v>83</v>
      </c>
      <c r="D26" s="8" t="s">
        <v>240</v>
      </c>
    </row>
    <row r="27" spans="1:9" x14ac:dyDescent="0.2">
      <c r="A27" s="8" t="s">
        <v>94</v>
      </c>
      <c r="B27" s="16">
        <v>-999</v>
      </c>
      <c r="C27" s="8" t="s">
        <v>83</v>
      </c>
      <c r="D27" s="8" t="s">
        <v>103</v>
      </c>
      <c r="E27" s="8" t="s">
        <v>15</v>
      </c>
      <c r="F27" s="8"/>
      <c r="G27" s="8"/>
      <c r="H27" s="8"/>
      <c r="I27" s="8"/>
    </row>
    <row r="28" spans="1:9" x14ac:dyDescent="0.2">
      <c r="A28" s="8" t="s">
        <v>95</v>
      </c>
      <c r="B28" s="16">
        <v>-999</v>
      </c>
      <c r="C28" s="8" t="s">
        <v>83</v>
      </c>
      <c r="D28" s="8" t="s">
        <v>104</v>
      </c>
      <c r="E28" s="8" t="s">
        <v>97</v>
      </c>
      <c r="F28" s="8"/>
      <c r="G28" s="8"/>
      <c r="H28" s="8"/>
      <c r="I28" s="8"/>
    </row>
    <row r="29" spans="1:9" x14ac:dyDescent="0.2">
      <c r="A29" s="8" t="s">
        <v>60</v>
      </c>
      <c r="B29" s="16">
        <v>-999</v>
      </c>
      <c r="C29" s="8" t="s">
        <v>83</v>
      </c>
      <c r="D29" s="8" t="s">
        <v>105</v>
      </c>
      <c r="E29" s="8" t="s">
        <v>98</v>
      </c>
    </row>
    <row r="30" spans="1:9" x14ac:dyDescent="0.2">
      <c r="A30" s="8"/>
      <c r="B30" s="8" t="s">
        <v>106</v>
      </c>
      <c r="C30" s="8" t="s">
        <v>139</v>
      </c>
    </row>
    <row r="31" spans="1:9" x14ac:dyDescent="0.2">
      <c r="A31" s="8"/>
      <c r="B31" s="8" t="s">
        <v>183</v>
      </c>
      <c r="C31" s="8" t="s">
        <v>107</v>
      </c>
      <c r="E31" s="7" t="s">
        <v>31</v>
      </c>
    </row>
    <row r="32" spans="1:9" x14ac:dyDescent="0.2">
      <c r="A32" s="9" t="s">
        <v>197</v>
      </c>
      <c r="B32" s="8"/>
      <c r="C32" s="8" t="s">
        <v>83</v>
      </c>
      <c r="D32" s="7" t="s">
        <v>198</v>
      </c>
      <c r="E32" s="9" t="s">
        <v>31</v>
      </c>
    </row>
    <row r="33" spans="1:5" x14ac:dyDescent="0.2">
      <c r="A33" s="8" t="s">
        <v>190</v>
      </c>
      <c r="B33" s="8"/>
      <c r="C33" s="8" t="s">
        <v>83</v>
      </c>
      <c r="D33" s="7" t="s">
        <v>191</v>
      </c>
      <c r="E33" s="9" t="s">
        <v>117</v>
      </c>
    </row>
    <row r="34" spans="1:5" x14ac:dyDescent="0.2">
      <c r="A34" s="8" t="s">
        <v>204</v>
      </c>
      <c r="B34" s="8"/>
      <c r="C34" s="8" t="s">
        <v>83</v>
      </c>
      <c r="D34" s="7" t="s">
        <v>205</v>
      </c>
      <c r="E34" s="9" t="s">
        <v>118</v>
      </c>
    </row>
    <row r="35" spans="1:5" x14ac:dyDescent="0.2">
      <c r="A35" s="9"/>
      <c r="B35" s="8" t="s">
        <v>106</v>
      </c>
      <c r="C35" s="9" t="s">
        <v>137</v>
      </c>
    </row>
    <row r="36" spans="1:5" x14ac:dyDescent="0.2">
      <c r="A36" s="9"/>
      <c r="B36" s="8" t="s">
        <v>183</v>
      </c>
      <c r="C36" s="9" t="s">
        <v>138</v>
      </c>
    </row>
    <row r="37" spans="1:5" x14ac:dyDescent="0.2">
      <c r="A37" s="7" t="s">
        <v>192</v>
      </c>
      <c r="C37" s="9" t="s">
        <v>83</v>
      </c>
      <c r="D37" s="7" t="s">
        <v>193</v>
      </c>
      <c r="E37" s="7" t="s">
        <v>117</v>
      </c>
    </row>
    <row r="38" spans="1:5" x14ac:dyDescent="0.2">
      <c r="A38" s="7" t="s">
        <v>195</v>
      </c>
      <c r="C38" s="9" t="s">
        <v>83</v>
      </c>
      <c r="D38" s="7" t="s">
        <v>194</v>
      </c>
      <c r="E38" s="7" t="s">
        <v>117</v>
      </c>
    </row>
    <row r="39" spans="1:5" x14ac:dyDescent="0.2">
      <c r="A39" s="7" t="s">
        <v>206</v>
      </c>
      <c r="C39" s="9" t="s">
        <v>83</v>
      </c>
      <c r="D39" s="7" t="s">
        <v>207</v>
      </c>
      <c r="E39" s="7" t="s">
        <v>118</v>
      </c>
    </row>
    <row r="40" spans="1:5" s="8" customFormat="1" x14ac:dyDescent="0.2">
      <c r="A40" s="9"/>
      <c r="B40" s="8" t="s">
        <v>106</v>
      </c>
      <c r="C40" s="8" t="s">
        <v>185</v>
      </c>
    </row>
    <row r="41" spans="1:5" x14ac:dyDescent="0.2">
      <c r="A41" s="9" t="s">
        <v>35</v>
      </c>
      <c r="C41" s="7" t="s">
        <v>192</v>
      </c>
      <c r="D41" s="12">
        <v>-1</v>
      </c>
    </row>
    <row r="42" spans="1:5" x14ac:dyDescent="0.2">
      <c r="A42" s="9" t="s">
        <v>36</v>
      </c>
      <c r="C42" s="7" t="s">
        <v>195</v>
      </c>
      <c r="D42" s="12">
        <v>-1</v>
      </c>
    </row>
    <row r="43" spans="1:5" x14ac:dyDescent="0.2">
      <c r="A43" s="9" t="s">
        <v>54</v>
      </c>
      <c r="C43" s="7" t="s">
        <v>206</v>
      </c>
      <c r="D43" s="12">
        <v>-1</v>
      </c>
    </row>
    <row r="44" spans="1:5" s="8" customFormat="1" x14ac:dyDescent="0.2">
      <c r="B44" s="8" t="s">
        <v>106</v>
      </c>
      <c r="C44" s="8" t="s">
        <v>275</v>
      </c>
      <c r="D44" s="13"/>
    </row>
    <row r="45" spans="1:5" s="8" customFormat="1" x14ac:dyDescent="0.2">
      <c r="B45" s="8" t="s">
        <v>106</v>
      </c>
      <c r="C45" s="8" t="s">
        <v>276</v>
      </c>
    </row>
    <row r="46" spans="1:5" x14ac:dyDescent="0.2">
      <c r="A46" s="9" t="s">
        <v>169</v>
      </c>
    </row>
    <row r="48" spans="1:5" x14ac:dyDescent="0.2">
      <c r="B48" s="14"/>
    </row>
    <row r="49" spans="2:2" x14ac:dyDescent="0.2">
      <c r="B49" s="14"/>
    </row>
    <row r="50" spans="2:2" x14ac:dyDescent="0.2">
      <c r="B50" s="14"/>
    </row>
    <row r="51" spans="2:2" x14ac:dyDescent="0.2">
      <c r="B51" s="14"/>
    </row>
    <row r="52" spans="2:2" x14ac:dyDescent="0.2">
      <c r="B52" s="14"/>
    </row>
    <row r="53" spans="2:2" x14ac:dyDescent="0.2">
      <c r="B53" s="14"/>
    </row>
    <row r="54" spans="2:2" x14ac:dyDescent="0.2">
      <c r="B54" s="14"/>
    </row>
    <row r="55" spans="2:2" x14ac:dyDescent="0.2">
      <c r="B55" s="14"/>
    </row>
    <row r="56" spans="2:2" x14ac:dyDescent="0.2">
      <c r="B56" s="14"/>
    </row>
    <row r="57" spans="2:2" x14ac:dyDescent="0.2">
      <c r="B57" s="14"/>
    </row>
    <row r="58" spans="2:2" x14ac:dyDescent="0.2">
      <c r="B58" s="14"/>
    </row>
    <row r="59" spans="2:2" x14ac:dyDescent="0.2">
      <c r="B59" s="14"/>
    </row>
    <row r="60" spans="2:2" x14ac:dyDescent="0.2">
      <c r="B60" s="14"/>
    </row>
    <row r="61" spans="2:2" x14ac:dyDescent="0.2">
      <c r="B61" s="14"/>
    </row>
    <row r="62" spans="2:2" x14ac:dyDescent="0.2">
      <c r="B62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sqref="A1:E48"/>
    </sheetView>
  </sheetViews>
  <sheetFormatPr defaultRowHeight="14.25" x14ac:dyDescent="0.2"/>
  <cols>
    <col min="1" max="1" width="16" style="7" bestFit="1" customWidth="1"/>
    <col min="2" max="2" width="10.7109375" style="7" bestFit="1" customWidth="1"/>
    <col min="3" max="3" width="38.140625" style="7" bestFit="1" customWidth="1"/>
    <col min="4" max="4" width="51.42578125" style="7" bestFit="1" customWidth="1"/>
    <col min="5" max="5" width="32.28515625" style="7" bestFit="1" customWidth="1"/>
    <col min="6" max="16384" width="9.140625" style="7"/>
  </cols>
  <sheetData>
    <row r="1" spans="1:6" x14ac:dyDescent="0.2">
      <c r="A1" s="7" t="s">
        <v>221</v>
      </c>
      <c r="B1" s="7" t="s">
        <v>141</v>
      </c>
      <c r="D1" s="7" t="s">
        <v>223</v>
      </c>
    </row>
    <row r="2" spans="1:6" x14ac:dyDescent="0.2">
      <c r="A2" s="7" t="s">
        <v>222</v>
      </c>
    </row>
    <row r="3" spans="1:6" x14ac:dyDescent="0.2">
      <c r="A3" s="7">
        <v>123</v>
      </c>
    </row>
    <row r="4" spans="1:6" x14ac:dyDescent="0.2">
      <c r="B4" s="7" t="s">
        <v>241</v>
      </c>
      <c r="C4" s="8" t="s">
        <v>108</v>
      </c>
    </row>
    <row r="5" spans="1:6" x14ac:dyDescent="0.2">
      <c r="A5" s="7" t="s">
        <v>34</v>
      </c>
      <c r="B5" s="12">
        <v>-999</v>
      </c>
      <c r="C5" s="8" t="s">
        <v>83</v>
      </c>
      <c r="D5" s="1" t="s">
        <v>25</v>
      </c>
      <c r="E5" s="1" t="s">
        <v>26</v>
      </c>
    </row>
    <row r="6" spans="1:6" x14ac:dyDescent="0.2">
      <c r="A6" s="8" t="s">
        <v>8</v>
      </c>
      <c r="B6" s="13">
        <v>-999</v>
      </c>
      <c r="C6" s="8" t="s">
        <v>83</v>
      </c>
      <c r="D6" s="5" t="s">
        <v>11</v>
      </c>
      <c r="E6" s="5" t="s">
        <v>262</v>
      </c>
    </row>
    <row r="7" spans="1:6" x14ac:dyDescent="0.2">
      <c r="A7" s="8" t="s">
        <v>152</v>
      </c>
      <c r="B7" s="13">
        <v>-999</v>
      </c>
      <c r="C7" s="8" t="s">
        <v>83</v>
      </c>
      <c r="D7" s="8" t="s">
        <v>134</v>
      </c>
      <c r="E7" s="8" t="s">
        <v>31</v>
      </c>
      <c r="F7" s="8"/>
    </row>
    <row r="8" spans="1:6" x14ac:dyDescent="0.2">
      <c r="A8" s="7" t="s">
        <v>2</v>
      </c>
      <c r="B8" s="12">
        <v>0.01</v>
      </c>
      <c r="C8" s="8" t="s">
        <v>83</v>
      </c>
      <c r="D8" s="7" t="s">
        <v>5</v>
      </c>
      <c r="E8" s="1" t="s">
        <v>29</v>
      </c>
    </row>
    <row r="9" spans="1:6" x14ac:dyDescent="0.2">
      <c r="A9" s="7" t="s">
        <v>196</v>
      </c>
      <c r="B9" s="12">
        <v>0.2</v>
      </c>
      <c r="C9" s="8" t="s">
        <v>83</v>
      </c>
      <c r="D9" s="7" t="s">
        <v>211</v>
      </c>
      <c r="E9" s="1" t="s">
        <v>29</v>
      </c>
    </row>
    <row r="10" spans="1:6" x14ac:dyDescent="0.2">
      <c r="A10" s="7" t="s">
        <v>268</v>
      </c>
      <c r="B10" s="12">
        <v>60</v>
      </c>
      <c r="C10" s="8" t="s">
        <v>83</v>
      </c>
      <c r="D10" s="7" t="s">
        <v>267</v>
      </c>
      <c r="E10" s="7" t="s">
        <v>26</v>
      </c>
    </row>
    <row r="11" spans="1:6" x14ac:dyDescent="0.2">
      <c r="A11" s="7" t="s">
        <v>12</v>
      </c>
      <c r="B11" s="12">
        <f>273+15</f>
        <v>288</v>
      </c>
      <c r="C11" s="8" t="s">
        <v>83</v>
      </c>
      <c r="D11" s="7" t="s">
        <v>72</v>
      </c>
      <c r="E11" s="7" t="s">
        <v>30</v>
      </c>
    </row>
    <row r="12" spans="1:6" x14ac:dyDescent="0.2">
      <c r="A12" s="7" t="s">
        <v>232</v>
      </c>
      <c r="B12" s="12">
        <v>0.66839999999999999</v>
      </c>
      <c r="C12" s="8" t="s">
        <v>83</v>
      </c>
      <c r="D12" s="7" t="s">
        <v>234</v>
      </c>
      <c r="E12" s="7" t="s">
        <v>269</v>
      </c>
    </row>
    <row r="13" spans="1:6" x14ac:dyDescent="0.2">
      <c r="A13" s="7" t="s">
        <v>233</v>
      </c>
      <c r="B13" s="12">
        <v>1.3029600000000001</v>
      </c>
      <c r="C13" s="8" t="s">
        <v>83</v>
      </c>
      <c r="D13" s="7" t="s">
        <v>235</v>
      </c>
      <c r="E13" s="7" t="s">
        <v>269</v>
      </c>
    </row>
    <row r="14" spans="1:6" x14ac:dyDescent="0.2">
      <c r="A14" s="7" t="s">
        <v>66</v>
      </c>
      <c r="B14" s="12">
        <f>285</f>
        <v>285</v>
      </c>
      <c r="C14" s="8" t="s">
        <v>83</v>
      </c>
      <c r="D14" s="7" t="s">
        <v>73</v>
      </c>
      <c r="E14" s="7" t="s">
        <v>79</v>
      </c>
    </row>
    <row r="15" spans="1:6" x14ac:dyDescent="0.2">
      <c r="A15" s="7" t="s">
        <v>67</v>
      </c>
      <c r="B15" s="12">
        <f>290</f>
        <v>290</v>
      </c>
      <c r="C15" s="8" t="s">
        <v>83</v>
      </c>
      <c r="D15" s="7" t="s">
        <v>74</v>
      </c>
      <c r="E15" s="7" t="s">
        <v>79</v>
      </c>
    </row>
    <row r="16" spans="1:6" x14ac:dyDescent="0.2">
      <c r="A16" s="7" t="s">
        <v>217</v>
      </c>
      <c r="B16" s="12">
        <v>2.9279999999999999</v>
      </c>
      <c r="C16" s="8" t="s">
        <v>83</v>
      </c>
      <c r="D16" s="7" t="s">
        <v>219</v>
      </c>
      <c r="E16" s="7" t="s">
        <v>269</v>
      </c>
    </row>
    <row r="17" spans="1:5" x14ac:dyDescent="0.2">
      <c r="A17" s="7" t="s">
        <v>218</v>
      </c>
      <c r="B17" s="12">
        <v>3.456</v>
      </c>
      <c r="C17" s="8" t="s">
        <v>83</v>
      </c>
      <c r="D17" s="7" t="s">
        <v>220</v>
      </c>
      <c r="E17" s="7" t="s">
        <v>269</v>
      </c>
    </row>
    <row r="18" spans="1:5" x14ac:dyDescent="0.2">
      <c r="A18" s="7" t="s">
        <v>228</v>
      </c>
      <c r="B18" s="12">
        <f>273+10</f>
        <v>283</v>
      </c>
      <c r="C18" s="8"/>
      <c r="D18" s="7" t="s">
        <v>230</v>
      </c>
      <c r="E18" s="7" t="s">
        <v>79</v>
      </c>
    </row>
    <row r="19" spans="1:5" x14ac:dyDescent="0.2">
      <c r="A19" s="7" t="s">
        <v>229</v>
      </c>
      <c r="B19" s="12">
        <f>273+15</f>
        <v>288</v>
      </c>
      <c r="C19" s="8"/>
      <c r="D19" s="7" t="s">
        <v>231</v>
      </c>
      <c r="E19" s="7" t="s">
        <v>79</v>
      </c>
    </row>
    <row r="20" spans="1:5" x14ac:dyDescent="0.2">
      <c r="A20" s="7" t="s">
        <v>68</v>
      </c>
      <c r="B20" s="12">
        <f>1694.4-273</f>
        <v>1421.4</v>
      </c>
      <c r="C20" s="8" t="s">
        <v>83</v>
      </c>
      <c r="D20" s="7" t="s">
        <v>75</v>
      </c>
      <c r="E20" s="7" t="s">
        <v>79</v>
      </c>
    </row>
    <row r="21" spans="1:5" x14ac:dyDescent="0.2">
      <c r="A21" s="7" t="s">
        <v>69</v>
      </c>
      <c r="B21" s="12">
        <f>25924</f>
        <v>25924</v>
      </c>
      <c r="C21" s="8" t="s">
        <v>83</v>
      </c>
      <c r="D21" s="7" t="s">
        <v>76</v>
      </c>
      <c r="E21" s="7" t="s">
        <v>79</v>
      </c>
    </row>
    <row r="22" spans="1:5" x14ac:dyDescent="0.2">
      <c r="A22" s="7" t="s">
        <v>70</v>
      </c>
      <c r="B22" s="12">
        <v>27774</v>
      </c>
      <c r="C22" s="8" t="s">
        <v>83</v>
      </c>
      <c r="D22" s="7" t="s">
        <v>77</v>
      </c>
      <c r="E22" s="7" t="s">
        <v>79</v>
      </c>
    </row>
    <row r="23" spans="1:5" x14ac:dyDescent="0.2">
      <c r="A23" s="7" t="s">
        <v>71</v>
      </c>
      <c r="B23" s="12">
        <v>11033</v>
      </c>
      <c r="C23" s="8" t="s">
        <v>83</v>
      </c>
      <c r="D23" s="7" t="s">
        <v>78</v>
      </c>
      <c r="E23" s="7" t="s">
        <v>79</v>
      </c>
    </row>
    <row r="24" spans="1:5" x14ac:dyDescent="0.2">
      <c r="A24" s="7" t="s">
        <v>212</v>
      </c>
      <c r="B24" s="12">
        <v>-999</v>
      </c>
      <c r="C24" s="8" t="s">
        <v>83</v>
      </c>
      <c r="D24" s="7" t="s">
        <v>59</v>
      </c>
      <c r="E24" s="7" t="s">
        <v>215</v>
      </c>
    </row>
    <row r="25" spans="1:5" x14ac:dyDescent="0.2">
      <c r="A25" s="7" t="s">
        <v>213</v>
      </c>
      <c r="B25" s="12">
        <v>-999</v>
      </c>
      <c r="C25" s="8" t="s">
        <v>83</v>
      </c>
      <c r="D25" s="7" t="s">
        <v>216</v>
      </c>
      <c r="E25" s="7" t="s">
        <v>214</v>
      </c>
    </row>
    <row r="26" spans="1:5" x14ac:dyDescent="0.2">
      <c r="A26" s="7" t="s">
        <v>62</v>
      </c>
      <c r="B26" s="12">
        <v>0.09</v>
      </c>
      <c r="C26" s="8" t="s">
        <v>83</v>
      </c>
      <c r="D26" s="7" t="s">
        <v>63</v>
      </c>
      <c r="E26" s="7" t="s">
        <v>269</v>
      </c>
    </row>
    <row r="27" spans="1:5" x14ac:dyDescent="0.2">
      <c r="A27" s="8" t="s">
        <v>64</v>
      </c>
      <c r="B27" s="13">
        <v>44</v>
      </c>
      <c r="C27" s="8" t="s">
        <v>83</v>
      </c>
      <c r="D27" s="8" t="s">
        <v>65</v>
      </c>
      <c r="E27" s="8" t="s">
        <v>215</v>
      </c>
    </row>
    <row r="28" spans="1:5" x14ac:dyDescent="0.2">
      <c r="A28" s="8" t="s">
        <v>238</v>
      </c>
      <c r="B28" s="13">
        <v>0.5</v>
      </c>
      <c r="C28" s="8" t="s">
        <v>83</v>
      </c>
      <c r="D28" s="8" t="s">
        <v>236</v>
      </c>
      <c r="E28" s="8" t="s">
        <v>237</v>
      </c>
    </row>
    <row r="29" spans="1:5" s="8" customFormat="1" x14ac:dyDescent="0.2">
      <c r="A29" s="8" t="s">
        <v>239</v>
      </c>
      <c r="B29" s="13">
        <v>-999</v>
      </c>
      <c r="C29" s="8" t="s">
        <v>83</v>
      </c>
      <c r="D29" s="8" t="s">
        <v>240</v>
      </c>
      <c r="E29" s="8" t="s">
        <v>31</v>
      </c>
    </row>
    <row r="30" spans="1:5" x14ac:dyDescent="0.2">
      <c r="A30" s="8" t="s">
        <v>94</v>
      </c>
      <c r="B30" s="13">
        <v>-999</v>
      </c>
      <c r="C30" s="8" t="s">
        <v>83</v>
      </c>
      <c r="D30" s="8" t="s">
        <v>103</v>
      </c>
      <c r="E30" s="8" t="s">
        <v>15</v>
      </c>
    </row>
    <row r="31" spans="1:5" x14ac:dyDescent="0.2">
      <c r="A31" s="8" t="s">
        <v>95</v>
      </c>
      <c r="B31" s="13">
        <v>-999</v>
      </c>
      <c r="C31" s="8" t="s">
        <v>83</v>
      </c>
      <c r="D31" s="8" t="s">
        <v>104</v>
      </c>
      <c r="E31" s="8" t="s">
        <v>97</v>
      </c>
    </row>
    <row r="32" spans="1:5" x14ac:dyDescent="0.2">
      <c r="A32" s="7" t="s">
        <v>60</v>
      </c>
      <c r="B32" s="12">
        <v>-999</v>
      </c>
      <c r="C32" s="7" t="s">
        <v>83</v>
      </c>
      <c r="D32" s="7" t="s">
        <v>61</v>
      </c>
      <c r="E32" s="1" t="s">
        <v>81</v>
      </c>
    </row>
    <row r="33" spans="1:5" s="8" customFormat="1" x14ac:dyDescent="0.2">
      <c r="A33" s="8" t="s">
        <v>145</v>
      </c>
      <c r="B33" s="13">
        <v>-999</v>
      </c>
      <c r="C33" s="8" t="s">
        <v>83</v>
      </c>
      <c r="D33" s="8" t="s">
        <v>227</v>
      </c>
      <c r="E33" s="8" t="s">
        <v>81</v>
      </c>
    </row>
    <row r="34" spans="1:5" s="8" customFormat="1" x14ac:dyDescent="0.2">
      <c r="B34" s="8" t="s">
        <v>106</v>
      </c>
      <c r="C34" s="8" t="s">
        <v>139</v>
      </c>
      <c r="D34" s="7"/>
      <c r="E34" s="7"/>
    </row>
    <row r="35" spans="1:5" s="8" customFormat="1" x14ac:dyDescent="0.2">
      <c r="B35" s="8" t="s">
        <v>274</v>
      </c>
      <c r="C35" s="8" t="s">
        <v>107</v>
      </c>
      <c r="D35" s="7"/>
      <c r="E35" s="7"/>
    </row>
    <row r="36" spans="1:5" s="8" customFormat="1" x14ac:dyDescent="0.2">
      <c r="A36" s="8" t="s">
        <v>270</v>
      </c>
    </row>
    <row r="37" spans="1:5" s="8" customFormat="1" x14ac:dyDescent="0.2">
      <c r="B37" s="8" t="s">
        <v>106</v>
      </c>
      <c r="C37" s="8" t="s">
        <v>137</v>
      </c>
    </row>
    <row r="38" spans="1:5" s="8" customFormat="1" x14ac:dyDescent="0.2">
      <c r="A38" s="9"/>
      <c r="B38" s="8" t="s">
        <v>106</v>
      </c>
      <c r="C38" s="8" t="s">
        <v>138</v>
      </c>
    </row>
    <row r="39" spans="1:5" s="8" customFormat="1" x14ac:dyDescent="0.2">
      <c r="A39" s="9" t="s">
        <v>277</v>
      </c>
      <c r="C39" s="8" t="s">
        <v>83</v>
      </c>
      <c r="D39" s="8" t="s">
        <v>282</v>
      </c>
    </row>
    <row r="40" spans="1:5" s="8" customFormat="1" x14ac:dyDescent="0.2">
      <c r="A40" s="9" t="s">
        <v>278</v>
      </c>
      <c r="C40" s="8" t="s">
        <v>83</v>
      </c>
      <c r="D40" s="8" t="s">
        <v>283</v>
      </c>
    </row>
    <row r="41" spans="1:5" s="8" customFormat="1" x14ac:dyDescent="0.2">
      <c r="A41" s="9" t="s">
        <v>305</v>
      </c>
      <c r="C41" s="8" t="s">
        <v>83</v>
      </c>
      <c r="D41" s="8" t="s">
        <v>284</v>
      </c>
    </row>
    <row r="42" spans="1:5" s="8" customFormat="1" x14ac:dyDescent="0.2">
      <c r="A42" s="9"/>
      <c r="B42" s="8" t="s">
        <v>106</v>
      </c>
      <c r="C42" s="8" t="s">
        <v>185</v>
      </c>
    </row>
    <row r="43" spans="1:5" s="8" customFormat="1" x14ac:dyDescent="0.2">
      <c r="A43" s="9" t="s">
        <v>279</v>
      </c>
      <c r="C43" s="9" t="s">
        <v>277</v>
      </c>
      <c r="D43" s="13">
        <v>-1</v>
      </c>
    </row>
    <row r="44" spans="1:5" s="8" customFormat="1" x14ac:dyDescent="0.2">
      <c r="A44" s="9" t="s">
        <v>280</v>
      </c>
      <c r="C44" s="9" t="s">
        <v>278</v>
      </c>
      <c r="D44" s="13">
        <v>1</v>
      </c>
    </row>
    <row r="45" spans="1:5" s="8" customFormat="1" x14ac:dyDescent="0.2">
      <c r="A45" s="9" t="s">
        <v>281</v>
      </c>
      <c r="C45" s="9" t="s">
        <v>305</v>
      </c>
      <c r="D45" s="13">
        <v>1</v>
      </c>
    </row>
    <row r="46" spans="1:5" s="8" customFormat="1" x14ac:dyDescent="0.2">
      <c r="B46" s="8" t="s">
        <v>106</v>
      </c>
      <c r="C46" s="8" t="s">
        <v>275</v>
      </c>
      <c r="D46" s="13"/>
    </row>
    <row r="47" spans="1:5" s="8" customFormat="1" x14ac:dyDescent="0.2">
      <c r="B47" s="8" t="s">
        <v>106</v>
      </c>
      <c r="C47" s="8" t="s">
        <v>276</v>
      </c>
    </row>
    <row r="48" spans="1:5" x14ac:dyDescent="0.2">
      <c r="A48" s="7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C48" sqref="C48"/>
    </sheetView>
  </sheetViews>
  <sheetFormatPr defaultRowHeight="14.25" x14ac:dyDescent="0.2"/>
  <cols>
    <col min="1" max="1" width="9.85546875" style="7" bestFit="1" customWidth="1"/>
    <col min="2" max="2" width="5.140625" style="7" bestFit="1" customWidth="1"/>
    <col min="3" max="3" width="38.140625" style="7" bestFit="1" customWidth="1"/>
    <col min="4" max="4" width="33" style="7" bestFit="1" customWidth="1"/>
    <col min="5" max="5" width="10" style="7" bestFit="1" customWidth="1"/>
    <col min="6" max="16384" width="9.140625" style="7"/>
  </cols>
  <sheetData>
    <row r="1" spans="1:5" x14ac:dyDescent="0.2">
      <c r="A1" s="7" t="s">
        <v>242</v>
      </c>
      <c r="B1" s="7" t="s">
        <v>141</v>
      </c>
      <c r="D1" s="7" t="s">
        <v>302</v>
      </c>
    </row>
    <row r="2" spans="1:5" x14ac:dyDescent="0.2">
      <c r="A2" s="7" t="s">
        <v>243</v>
      </c>
    </row>
    <row r="3" spans="1:5" x14ac:dyDescent="0.2">
      <c r="A3" s="7">
        <v>123</v>
      </c>
    </row>
    <row r="4" spans="1:5" x14ac:dyDescent="0.2">
      <c r="B4" s="7" t="s">
        <v>307</v>
      </c>
      <c r="C4" s="8" t="s">
        <v>108</v>
      </c>
    </row>
    <row r="5" spans="1:5" x14ac:dyDescent="0.2">
      <c r="A5" s="7" t="s">
        <v>34</v>
      </c>
      <c r="B5" s="7">
        <v>-999</v>
      </c>
      <c r="C5" s="8" t="s">
        <v>83</v>
      </c>
      <c r="D5" s="1" t="s">
        <v>25</v>
      </c>
      <c r="E5" s="1" t="s">
        <v>26</v>
      </c>
    </row>
    <row r="6" spans="1:5" x14ac:dyDescent="0.2">
      <c r="A6" s="8" t="s">
        <v>6</v>
      </c>
      <c r="B6" s="8">
        <v>-999</v>
      </c>
      <c r="C6" s="8" t="s">
        <v>83</v>
      </c>
      <c r="D6" s="1" t="s">
        <v>9</v>
      </c>
      <c r="E6" s="9" t="s">
        <v>260</v>
      </c>
    </row>
    <row r="7" spans="1:5" x14ac:dyDescent="0.2">
      <c r="A7" s="9" t="s">
        <v>7</v>
      </c>
      <c r="B7" s="8">
        <v>-999</v>
      </c>
      <c r="C7" s="8" t="s">
        <v>83</v>
      </c>
      <c r="D7" s="1" t="s">
        <v>244</v>
      </c>
      <c r="E7" s="9" t="s">
        <v>261</v>
      </c>
    </row>
    <row r="8" spans="1:5" x14ac:dyDescent="0.2">
      <c r="A8" s="9" t="s">
        <v>8</v>
      </c>
      <c r="B8" s="8">
        <v>-999</v>
      </c>
      <c r="C8" s="8" t="s">
        <v>83</v>
      </c>
      <c r="D8" s="5" t="s">
        <v>11</v>
      </c>
      <c r="E8" s="5" t="s">
        <v>262</v>
      </c>
    </row>
    <row r="9" spans="1:5" x14ac:dyDescent="0.2">
      <c r="A9" s="9" t="s">
        <v>239</v>
      </c>
      <c r="B9" s="8">
        <v>-999</v>
      </c>
      <c r="C9" s="9" t="s">
        <v>83</v>
      </c>
      <c r="D9" s="11" t="s">
        <v>245</v>
      </c>
    </row>
    <row r="10" spans="1:5" x14ac:dyDescent="0.2">
      <c r="A10" s="9" t="s">
        <v>161</v>
      </c>
      <c r="B10" s="8">
        <v>-999</v>
      </c>
      <c r="C10" s="9" t="s">
        <v>83</v>
      </c>
      <c r="D10" s="11" t="s">
        <v>246</v>
      </c>
      <c r="E10" s="9" t="s">
        <v>250</v>
      </c>
    </row>
    <row r="11" spans="1:5" x14ac:dyDescent="0.2">
      <c r="A11" s="9" t="s">
        <v>163</v>
      </c>
      <c r="B11" s="8">
        <v>-999</v>
      </c>
      <c r="C11" s="9" t="s">
        <v>83</v>
      </c>
      <c r="D11" s="11" t="s">
        <v>247</v>
      </c>
      <c r="E11" s="9" t="s">
        <v>271</v>
      </c>
    </row>
    <row r="12" spans="1:5" x14ac:dyDescent="0.2">
      <c r="A12" s="9" t="s">
        <v>165</v>
      </c>
      <c r="B12" s="8">
        <v>-999</v>
      </c>
      <c r="C12" s="9" t="s">
        <v>83</v>
      </c>
      <c r="D12" s="11" t="s">
        <v>248</v>
      </c>
      <c r="E12" s="9" t="s">
        <v>272</v>
      </c>
    </row>
    <row r="13" spans="1:5" x14ac:dyDescent="0.2">
      <c r="A13" s="9" t="s">
        <v>167</v>
      </c>
      <c r="B13" s="8">
        <v>-999</v>
      </c>
      <c r="C13" s="9" t="s">
        <v>83</v>
      </c>
      <c r="D13" s="11" t="s">
        <v>249</v>
      </c>
      <c r="E13" s="9" t="s">
        <v>273</v>
      </c>
    </row>
    <row r="14" spans="1:5" x14ac:dyDescent="0.2">
      <c r="A14" s="8"/>
      <c r="B14" s="8" t="s">
        <v>106</v>
      </c>
      <c r="C14" s="8" t="s">
        <v>139</v>
      </c>
    </row>
    <row r="15" spans="1:5" x14ac:dyDescent="0.2">
      <c r="A15" s="8"/>
      <c r="B15" s="8" t="s">
        <v>184</v>
      </c>
      <c r="C15" s="8" t="s">
        <v>107</v>
      </c>
      <c r="E15" s="7" t="s">
        <v>31</v>
      </c>
    </row>
    <row r="16" spans="1:5" x14ac:dyDescent="0.2">
      <c r="A16" s="9" t="s">
        <v>308</v>
      </c>
      <c r="B16" s="8"/>
      <c r="C16" s="9" t="s">
        <v>83</v>
      </c>
      <c r="D16" s="11" t="s">
        <v>312</v>
      </c>
      <c r="E16" s="9" t="s">
        <v>250</v>
      </c>
    </row>
    <row r="17" spans="1:5" x14ac:dyDescent="0.2">
      <c r="A17" s="9" t="s">
        <v>309</v>
      </c>
      <c r="B17" s="8"/>
      <c r="C17" s="9" t="s">
        <v>83</v>
      </c>
      <c r="D17" s="11" t="s">
        <v>313</v>
      </c>
      <c r="E17" s="9" t="s">
        <v>271</v>
      </c>
    </row>
    <row r="18" spans="1:5" x14ac:dyDescent="0.2">
      <c r="A18" s="9" t="s">
        <v>310</v>
      </c>
      <c r="B18" s="8"/>
      <c r="C18" s="9" t="s">
        <v>83</v>
      </c>
      <c r="D18" s="11" t="s">
        <v>315</v>
      </c>
      <c r="E18" s="9" t="s">
        <v>272</v>
      </c>
    </row>
    <row r="19" spans="1:5" x14ac:dyDescent="0.2">
      <c r="A19" s="9" t="s">
        <v>311</v>
      </c>
      <c r="B19" s="8"/>
      <c r="C19" s="9" t="s">
        <v>83</v>
      </c>
      <c r="D19" s="11" t="s">
        <v>314</v>
      </c>
      <c r="E19" s="9" t="s">
        <v>273</v>
      </c>
    </row>
    <row r="20" spans="1:5" x14ac:dyDescent="0.2">
      <c r="A20" s="8"/>
      <c r="B20" s="8"/>
      <c r="C20" s="8"/>
    </row>
    <row r="21" spans="1:5" s="8" customFormat="1" x14ac:dyDescent="0.2">
      <c r="B21" s="8" t="s">
        <v>106</v>
      </c>
      <c r="C21" s="8" t="s">
        <v>137</v>
      </c>
    </row>
    <row r="22" spans="1:5" s="8" customFormat="1" x14ac:dyDescent="0.2">
      <c r="A22" s="9"/>
      <c r="B22" s="8" t="s">
        <v>306</v>
      </c>
      <c r="C22" s="8" t="s">
        <v>138</v>
      </c>
    </row>
    <row r="23" spans="1:5" x14ac:dyDescent="0.2">
      <c r="A23" s="7" t="s">
        <v>292</v>
      </c>
      <c r="C23" s="9" t="s">
        <v>83</v>
      </c>
      <c r="D23" s="7" t="s">
        <v>296</v>
      </c>
    </row>
    <row r="24" spans="1:5" x14ac:dyDescent="0.2">
      <c r="A24" s="7" t="s">
        <v>293</v>
      </c>
      <c r="C24" s="9" t="s">
        <v>83</v>
      </c>
      <c r="D24" s="7" t="s">
        <v>297</v>
      </c>
    </row>
    <row r="25" spans="1:5" x14ac:dyDescent="0.2">
      <c r="A25" s="7" t="s">
        <v>294</v>
      </c>
      <c r="C25" s="9" t="s">
        <v>83</v>
      </c>
      <c r="D25" s="7" t="s">
        <v>298</v>
      </c>
    </row>
    <row r="26" spans="1:5" x14ac:dyDescent="0.2">
      <c r="A26" s="7" t="s">
        <v>295</v>
      </c>
      <c r="C26" s="9" t="s">
        <v>83</v>
      </c>
      <c r="D26" s="7" t="s">
        <v>299</v>
      </c>
    </row>
    <row r="27" spans="1:5" x14ac:dyDescent="0.2">
      <c r="A27" s="7" t="s">
        <v>239</v>
      </c>
      <c r="C27" s="9" t="s">
        <v>83</v>
      </c>
      <c r="D27" s="11" t="s">
        <v>245</v>
      </c>
    </row>
    <row r="28" spans="1:5" s="8" customFormat="1" x14ac:dyDescent="0.2">
      <c r="A28" s="9"/>
      <c r="B28" s="8" t="s">
        <v>106</v>
      </c>
      <c r="C28" s="8" t="s">
        <v>185</v>
      </c>
    </row>
    <row r="29" spans="1:5" x14ac:dyDescent="0.2">
      <c r="A29" s="7" t="s">
        <v>34</v>
      </c>
      <c r="C29" s="7" t="s">
        <v>292</v>
      </c>
      <c r="D29" s="12">
        <v>1</v>
      </c>
    </row>
    <row r="30" spans="1:5" x14ac:dyDescent="0.2">
      <c r="A30" s="7" t="s">
        <v>6</v>
      </c>
      <c r="C30" s="7" t="s">
        <v>293</v>
      </c>
      <c r="D30" s="12">
        <v>1</v>
      </c>
    </row>
    <row r="31" spans="1:5" x14ac:dyDescent="0.2">
      <c r="A31" s="7" t="s">
        <v>7</v>
      </c>
      <c r="C31" s="7" t="s">
        <v>294</v>
      </c>
      <c r="D31" s="12">
        <v>1</v>
      </c>
    </row>
    <row r="32" spans="1:5" x14ac:dyDescent="0.2">
      <c r="A32" s="7" t="s">
        <v>8</v>
      </c>
      <c r="C32" s="7" t="s">
        <v>295</v>
      </c>
      <c r="D32" s="12">
        <v>1</v>
      </c>
    </row>
    <row r="33" spans="1:4" s="8" customFormat="1" x14ac:dyDescent="0.2">
      <c r="B33" s="8" t="s">
        <v>106</v>
      </c>
      <c r="C33" s="8" t="s">
        <v>275</v>
      </c>
      <c r="D33" s="13"/>
    </row>
    <row r="34" spans="1:4" s="8" customFormat="1" x14ac:dyDescent="0.2">
      <c r="B34" s="8" t="s">
        <v>106</v>
      </c>
      <c r="C34" s="8" t="s">
        <v>276</v>
      </c>
    </row>
    <row r="35" spans="1:4" x14ac:dyDescent="0.2">
      <c r="A35" s="7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FLMALS</vt:lpstr>
      <vt:lpstr>Daylp</vt:lpstr>
      <vt:lpstr>MALDIS</vt:lpstr>
      <vt:lpstr>FLMALN</vt:lpstr>
      <vt:lpstr>FLMALC</vt:lpstr>
      <vt:lpstr>MALGro</vt:lpstr>
    </vt:vector>
  </TitlesOfParts>
  <Company>Stichting Deltares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Rudy Schueder</dc:creator>
  <cp:lastModifiedBy>Rudy Schueder</cp:lastModifiedBy>
  <dcterms:created xsi:type="dcterms:W3CDTF">2019-01-25T13:49:17Z</dcterms:created>
  <dcterms:modified xsi:type="dcterms:W3CDTF">2019-02-21T18:49:52Z</dcterms:modified>
</cp:coreProperties>
</file>