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315" activeTab="4"/>
  </bookViews>
  <sheets>
    <sheet name="FLMALS" sheetId="1" r:id="rId1"/>
    <sheet name="DAYLP" sheetId="7" r:id="rId2"/>
    <sheet name="MALDIS" sheetId="6" r:id="rId3"/>
    <sheet name="FLMALN" sheetId="2" r:id="rId4"/>
    <sheet name="FLMALC" sheetId="4" r:id="rId5"/>
    <sheet name="MALGro" sheetId="5" r:id="rId6"/>
    <sheet name="equations exploration" sheetId="3" r:id="rId7"/>
  </sheets>
  <calcPr calcId="145621"/>
</workbook>
</file>

<file path=xl/calcChain.xml><?xml version="1.0" encoding="utf-8"?>
<calcChain xmlns="http://schemas.openxmlformats.org/spreadsheetml/2006/main">
  <c r="B13" i="4" l="1"/>
  <c r="B12" i="4"/>
  <c r="B19" i="4"/>
  <c r="B18" i="4"/>
  <c r="B17" i="2"/>
  <c r="B16" i="2"/>
  <c r="B26" i="1" l="1"/>
  <c r="B25" i="1"/>
  <c r="B15" i="4" l="1"/>
  <c r="B14" i="4"/>
  <c r="B21" i="4"/>
  <c r="B20" i="4"/>
  <c r="D2" i="3"/>
  <c r="C3" i="3"/>
  <c r="D3" i="3" s="1"/>
  <c r="F4" i="5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<sst xmlns="http://schemas.openxmlformats.org/spreadsheetml/2006/main" count="572" uniqueCount="271">
  <si>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</si>
  <si>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</si>
  <si>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</si>
  <si>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</si>
  <si>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</si>
  <si>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</si>
  <si>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</si>
  <si>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</si>
  <si>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</si>
  <si>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</si>
  <si>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</si>
  <si>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</si>
  <si>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</si>
  <si>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</si>
  <si>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</si>
  <si>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</si>
  <si>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</si>
  <si>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</si>
  <si>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</si>
  <si>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</si>
  <si>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</si>
  <si>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</si>
  <si>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</si>
  <si>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</si>
  <si>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</si>
  <si>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</si>
  <si>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</si>
  <si>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</si>
  <si>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</si>
  <si>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</si>
  <si>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</si>
  <si>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</si>
  <si>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</si>
  <si>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</si>
  <si>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</si>
  <si>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</si>
  <si>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</si>
  <si>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</si>
  <si>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m2/DM</t>
  </si>
  <si>
    <t>MALNmax</t>
  </si>
  <si>
    <t>MALS</t>
  </si>
  <si>
    <t>NO3</t>
  </si>
  <si>
    <t>NH4</t>
  </si>
  <si>
    <t>gN/m3</t>
  </si>
  <si>
    <t>maximum N in storage</t>
  </si>
  <si>
    <t>half saturation N uptake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</si>
  <si>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</si>
  <si>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</si>
  <si>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</si>
  <si>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</si>
  <si>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</si>
  <si>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</si>
  <si>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</si>
  <si>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</si>
  <si>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</si>
  <si>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</si>
  <si>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</si>
  <si>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</si>
  <si>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</si>
  <si>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</si>
  <si>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</si>
  <si>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</si>
  <si>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</si>
  <si>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half saturation P uptake</t>
  </si>
  <si>
    <t>maximum P uptake rate</t>
  </si>
  <si>
    <t>light intensity at water surface</t>
  </si>
  <si>
    <t>Depth</t>
  </si>
  <si>
    <t>Depth of biomass in this segment</t>
  </si>
  <si>
    <t>alpha</t>
  </si>
  <si>
    <t>photosynthetic efficiency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</si>
  <si>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</si>
  <si>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</si>
  <si>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</si>
  <si>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</si>
  <si>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</si>
  <si>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</si>
  <si>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</si>
  <si>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</si>
  <si>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</si>
  <si>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</si>
  <si>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</si>
  <si>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</si>
  <si>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</si>
  <si>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</si>
  <si>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</si>
  <si>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</si>
  <si>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</si>
  <si>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</si>
  <si>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</si>
  <si>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</si>
  <si>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DenMAL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</si>
  <si>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</si>
  <si>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</si>
  <si>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</si>
  <si>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</si>
  <si>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</si>
  <si>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</si>
  <si>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</si>
  <si>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</si>
  <si>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</si>
  <si>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</si>
  <si>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</si>
  <si>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</si>
  <si>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</si>
  <si>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</si>
  <si>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</si>
  <si>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</si>
  <si>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</si>
  <si>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</si>
  <si>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</si>
  <si>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</si>
  <si>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</si>
  <si>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</si>
  <si>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</si>
  <si>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</si>
  <si>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</si>
  <si>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</si>
  <si>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</si>
  <si>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N;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</si>
  <si>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</si>
  <si>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</si>
  <si>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</si>
  <si>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</si>
  <si>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</si>
  <si>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</si>
  <si>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</si>
  <si>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</si>
  <si>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</si>
  <si>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</si>
  <si>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</si>
  <si>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</si>
  <si>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</si>
  <si>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</si>
  <si>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</si>
  <si>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</si>
  <si>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</si>
  <si>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</si>
  <si>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</si>
  <si>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</si>
  <si>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</si>
  <si>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</si>
  <si>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</si>
  <si>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</si>
  <si>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</si>
  <si>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dMALSOXY</t>
  </si>
  <si>
    <t>oxygen production MALS</t>
  </si>
  <si>
    <t>(gO/m3/d)</t>
  </si>
  <si>
    <t>FrMALS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</si>
  <si>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</si>
  <si>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</si>
  <si>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</si>
  <si>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</si>
  <si>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</si>
  <si>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</si>
  <si>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</si>
  <si>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</si>
  <si>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</si>
  <si>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</si>
  <si>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</si>
  <si>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</si>
  <si>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</si>
  <si>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</si>
  <si>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</si>
  <si>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</si>
  <si>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</si>
  <si>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</si>
  <si>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</si>
  <si>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</si>
  <si>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10;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</si>
  <si>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</si>
  <si>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</si>
  <si>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</si>
  <si>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</si>
  <si>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</si>
  <si>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</si>
  <si>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</si>
  <si>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7;</t>
  </si>
  <si>
    <t>LocGroS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</si>
  <si>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</si>
  <si>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</si>
  <si>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</si>
  <si>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</si>
  <si>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</si>
  <si>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</si>
  <si>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</si>
  <si>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13;</t>
  </si>
  <si>
    <t>END</t>
  </si>
  <si>
    <t>DAYLP</t>
  </si>
  <si>
    <t>DaylengthP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</si>
  <si>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</si>
  <si>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</si>
  <si>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</si>
  <si>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</si>
  <si>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</si>
  <si>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</si>
  <si>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</si>
  <si>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</si>
  <si>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</si>
  <si>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</si>
  <si>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</si>
  <si>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</si>
  <si>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</si>
  <si>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</si>
  <si>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</si>
  <si>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</si>
  <si>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# stoichiometry lines dispersion arrays</t>
  </si>
  <si>
    <t># stoichiometry lines velocity arrays</t>
  </si>
  <si>
    <t>Nitrate</t>
  </si>
  <si>
    <t>Ammonium</t>
  </si>
  <si>
    <t>FlMALN</t>
  </si>
  <si>
    <t>FLMALN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</si>
  <si>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</si>
  <si>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</si>
  <si>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</si>
  <si>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</si>
  <si>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</si>
  <si>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</si>
  <si>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CDRatMALS</t>
  </si>
  <si>
    <t>LimVel</t>
  </si>
  <si>
    <t>velocity limitation</t>
  </si>
  <si>
    <t>Flux calculation for Macroalgae nutrient storage (N/P)</t>
  </si>
  <si>
    <t>Phosphate</t>
  </si>
  <si>
    <t>maximum P in storage</t>
  </si>
  <si>
    <t>Ksn</t>
  </si>
  <si>
    <t>Ksp</t>
  </si>
  <si>
    <t>LocUpP</t>
  </si>
  <si>
    <t>Local P uptake flux</t>
  </si>
  <si>
    <t>dUpMALPO4</t>
  </si>
  <si>
    <t>PO4 uptake by Macroalgae nitrogen storage</t>
  </si>
  <si>
    <t>(Gp/M3/D)</t>
  </si>
  <si>
    <t>JNmax</t>
  </si>
  <si>
    <t>JPmax</t>
  </si>
  <si>
    <t>gN/gDM day</t>
  </si>
  <si>
    <t>gP/gDM day</t>
  </si>
  <si>
    <t>22;</t>
  </si>
  <si>
    <t>minimum C instorage</t>
  </si>
  <si>
    <t>27;</t>
  </si>
  <si>
    <t>carbon dry matter ration in structural mass</t>
  </si>
  <si>
    <t>Rad</t>
  </si>
  <si>
    <t>ExtVl</t>
  </si>
  <si>
    <t>1/m</t>
  </si>
  <si>
    <t>W/m2</t>
  </si>
  <si>
    <t>extinction coefficient visible light</t>
  </si>
  <si>
    <t>P1</t>
  </si>
  <si>
    <t>P2</t>
  </si>
  <si>
    <t>Reference photosynthetic rate at T1</t>
  </si>
  <si>
    <t>Reference photosynthetic rate at T2</t>
  </si>
  <si>
    <t>Astruct</t>
  </si>
  <si>
    <t>dm2/gC</t>
  </si>
  <si>
    <t>area per structural mass</t>
  </si>
  <si>
    <t>FlMALC</t>
  </si>
  <si>
    <t>FLMALC</t>
  </si>
  <si>
    <t>Flux calculation for Macroalgae carbon storage (C)</t>
  </si>
  <si>
    <t>C to dry mass ratio in MALS</t>
  </si>
  <si>
    <t>gC/gDM d</t>
  </si>
  <si>
    <t>1/gDM</t>
  </si>
  <si>
    <t>gN/gC</t>
  </si>
  <si>
    <t>gP/gC</t>
  </si>
  <si>
    <t>Depth of bottom of segment from water surface</t>
  </si>
  <si>
    <t>Tp1</t>
  </si>
  <si>
    <t>Tp2</t>
  </si>
  <si>
    <t>temperature for reference photosynthetic rate 1</t>
  </si>
  <si>
    <t>temperature for reference photosynthetic rate 2</t>
  </si>
  <si>
    <t>R1</t>
  </si>
  <si>
    <t>R2</t>
  </si>
  <si>
    <t>Reference respiration rate at T1</t>
  </si>
  <si>
    <t>Reference respiration rate at T2</t>
  </si>
  <si>
    <t>exudation parameter</t>
  </si>
  <si>
    <t>gC/g</t>
  </si>
  <si>
    <t>exuMALC</t>
  </si>
  <si>
    <t>28;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</si>
</sst>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quotePrefix="1"/>
    <xf numFmtId="0" fontId="1" fillId="0" borderId="0" xfId="0" applyFont="1" applyBorder="1"/>
    <xf numFmtId="0" fontId="3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6736"/>
        <c:axId val="165238272"/>
      </c:scatterChart>
      <c:valAx>
        <c:axId val="1652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238272"/>
        <c:crosses val="autoZero"/>
        <c:crossBetween val="midCat"/>
      </c:valAx>
      <c:valAx>
        <c:axId val="1652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3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A24" sqref="A24:XFD26"/>
    </sheetView>
  </sheetViews>
  <sheetFormatPr defaultRowHeight="15" x14ac:dyDescent="0.25"/>
  <cols>
    <col min="1" max="1" width="22.7109375" bestFit="1" customWidth="1"/>
    <col min="4" max="4" width="47.85546875" bestFit="1" customWidth="1"/>
    <col min="5" max="5" width="39" customWidth="1"/>
    <col min="6" max="6" width="32.28515625" bestFit="1" customWidth="1"/>
  </cols>
  <sheetData>
    <row r="1" spans="1:7" x14ac:dyDescent="0.25">
      <c r="A1" s="4" t="s">
        <v>149</v>
      </c>
      <c r="B1" s="4" t="s">
        <v>155</v>
      </c>
      <c r="C1" s="4"/>
      <c r="D1" s="4" t="s">
        <v>154</v>
      </c>
      <c r="E1" s="4"/>
      <c r="F1" s="4"/>
      <c r="G1" s="4"/>
    </row>
    <row r="2" spans="1:7" x14ac:dyDescent="0.25">
      <c r="A2" s="4" t="s">
        <v>150</v>
      </c>
      <c r="B2" s="4"/>
      <c r="C2" s="4"/>
      <c r="D2" s="4"/>
      <c r="E2" s="4"/>
      <c r="F2" s="4"/>
      <c r="G2" s="4"/>
    </row>
    <row r="3" spans="1:7" x14ac:dyDescent="0.25">
      <c r="A3" s="4">
        <v>123</v>
      </c>
      <c r="B3" s="4"/>
      <c r="C3" s="4"/>
      <c r="D3" s="4"/>
      <c r="E3" s="4"/>
      <c r="F3" s="4"/>
      <c r="G3" s="4"/>
    </row>
    <row r="4" spans="1:7" x14ac:dyDescent="0.25">
      <c r="A4" s="4"/>
      <c r="B4" s="4" t="s">
        <v>236</v>
      </c>
      <c r="C4" s="7" t="s">
        <v>120</v>
      </c>
      <c r="D4" s="4"/>
      <c r="E4" s="4"/>
      <c r="F4" s="4"/>
      <c r="G4" s="4"/>
    </row>
    <row r="5" spans="1:7" x14ac:dyDescent="0.25">
      <c r="A5" s="4" t="s">
        <v>40</v>
      </c>
      <c r="B5" s="4">
        <v>-999</v>
      </c>
      <c r="C5" s="4" t="s">
        <v>94</v>
      </c>
      <c r="D5" s="4" t="s">
        <v>30</v>
      </c>
      <c r="E5" s="4" t="s">
        <v>31</v>
      </c>
      <c r="F5" s="4"/>
      <c r="G5" s="4"/>
    </row>
    <row r="6" spans="1:7" x14ac:dyDescent="0.25">
      <c r="A6" s="4" t="s">
        <v>8</v>
      </c>
      <c r="B6" s="4">
        <v>-999</v>
      </c>
      <c r="C6" s="4" t="s">
        <v>94</v>
      </c>
      <c r="D6" s="4" t="s">
        <v>11</v>
      </c>
      <c r="E6" s="4" t="s">
        <v>32</v>
      </c>
      <c r="F6" s="4"/>
      <c r="G6" s="4"/>
    </row>
    <row r="7" spans="1:7" x14ac:dyDescent="0.25">
      <c r="A7" s="4" t="s">
        <v>9</v>
      </c>
      <c r="B7" s="4">
        <v>-999</v>
      </c>
      <c r="C7" s="4" t="s">
        <v>94</v>
      </c>
      <c r="D7" s="4" t="s">
        <v>12</v>
      </c>
      <c r="E7" s="4" t="s">
        <v>33</v>
      </c>
      <c r="F7" s="4"/>
      <c r="G7" s="4"/>
    </row>
    <row r="8" spans="1:7" x14ac:dyDescent="0.25">
      <c r="A8" s="5" t="s">
        <v>10</v>
      </c>
      <c r="B8" s="5">
        <v>-999</v>
      </c>
      <c r="C8" s="5" t="s">
        <v>94</v>
      </c>
      <c r="D8" s="5" t="s">
        <v>13</v>
      </c>
      <c r="E8" s="5" t="s">
        <v>34</v>
      </c>
      <c r="F8" s="4"/>
      <c r="G8" s="4"/>
    </row>
    <row r="9" spans="1:7" x14ac:dyDescent="0.25">
      <c r="A9" s="7" t="s">
        <v>147</v>
      </c>
      <c r="B9" s="7">
        <v>-999</v>
      </c>
      <c r="C9" s="7" t="s">
        <v>94</v>
      </c>
      <c r="D9" s="7" t="s">
        <v>148</v>
      </c>
      <c r="E9" s="7" t="s">
        <v>31</v>
      </c>
      <c r="F9" s="4"/>
      <c r="G9" s="4"/>
    </row>
    <row r="10" spans="1:7" x14ac:dyDescent="0.25">
      <c r="A10" s="4" t="s">
        <v>2</v>
      </c>
      <c r="B10" s="4">
        <v>0.01</v>
      </c>
      <c r="C10" s="4" t="s">
        <v>94</v>
      </c>
      <c r="D10" s="4" t="s">
        <v>5</v>
      </c>
      <c r="E10" s="4" t="s">
        <v>32</v>
      </c>
      <c r="F10" s="4"/>
      <c r="G10" s="4"/>
    </row>
    <row r="11" spans="1:7" x14ac:dyDescent="0.25">
      <c r="A11" s="4" t="s">
        <v>3</v>
      </c>
      <c r="B11" s="4">
        <v>0.01</v>
      </c>
      <c r="C11" s="4" t="s">
        <v>94</v>
      </c>
      <c r="D11" s="4" t="s">
        <v>6</v>
      </c>
      <c r="E11" s="4" t="s">
        <v>33</v>
      </c>
      <c r="F11" s="4"/>
      <c r="G11" s="4"/>
    </row>
    <row r="12" spans="1:7" x14ac:dyDescent="0.25">
      <c r="A12" s="4" t="s">
        <v>4</v>
      </c>
      <c r="B12" s="4">
        <v>0.01</v>
      </c>
      <c r="C12" s="4" t="s">
        <v>94</v>
      </c>
      <c r="D12" s="4" t="s">
        <v>235</v>
      </c>
      <c r="E12" s="4" t="s">
        <v>34</v>
      </c>
      <c r="F12" s="4"/>
      <c r="G12" s="4"/>
    </row>
    <row r="13" spans="1:7" x14ac:dyDescent="0.25">
      <c r="A13" s="4" t="s">
        <v>55</v>
      </c>
      <c r="B13" s="4">
        <v>-999</v>
      </c>
      <c r="C13" s="4" t="s">
        <v>94</v>
      </c>
      <c r="D13" s="4" t="s">
        <v>53</v>
      </c>
      <c r="E13" s="4" t="s">
        <v>54</v>
      </c>
      <c r="F13" s="4"/>
      <c r="G13" s="4"/>
    </row>
    <row r="14" spans="1:7" x14ac:dyDescent="0.25">
      <c r="A14" s="4" t="s">
        <v>95</v>
      </c>
      <c r="B14" s="4">
        <v>-999</v>
      </c>
      <c r="C14" s="4" t="s">
        <v>94</v>
      </c>
      <c r="D14" s="4" t="s">
        <v>98</v>
      </c>
      <c r="E14" s="4" t="s">
        <v>101</v>
      </c>
      <c r="F14" s="4"/>
      <c r="G14" s="4"/>
    </row>
    <row r="15" spans="1:7" x14ac:dyDescent="0.25">
      <c r="A15" s="4" t="s">
        <v>96</v>
      </c>
      <c r="B15" s="4">
        <v>-999</v>
      </c>
      <c r="C15" s="4" t="s">
        <v>94</v>
      </c>
      <c r="D15" s="4" t="s">
        <v>99</v>
      </c>
      <c r="E15" s="4" t="s">
        <v>101</v>
      </c>
      <c r="F15" s="4"/>
      <c r="G15" s="4"/>
    </row>
    <row r="16" spans="1:7" x14ac:dyDescent="0.25">
      <c r="A16" s="4" t="s">
        <v>97</v>
      </c>
      <c r="B16" s="4">
        <v>-999</v>
      </c>
      <c r="C16" s="4" t="s">
        <v>94</v>
      </c>
      <c r="D16" s="4" t="s">
        <v>100</v>
      </c>
      <c r="E16" s="4" t="s">
        <v>101</v>
      </c>
      <c r="F16" s="4"/>
      <c r="G16" s="4"/>
    </row>
    <row r="17" spans="1:7" x14ac:dyDescent="0.25">
      <c r="A17" s="4" t="s">
        <v>15</v>
      </c>
      <c r="B17" s="4">
        <v>15</v>
      </c>
      <c r="C17" s="4" t="s">
        <v>94</v>
      </c>
      <c r="D17" s="4" t="s">
        <v>16</v>
      </c>
      <c r="E17" s="4" t="s">
        <v>35</v>
      </c>
      <c r="F17" s="4"/>
      <c r="G17" s="4"/>
    </row>
    <row r="18" spans="1:7" x14ac:dyDescent="0.25">
      <c r="A18" s="4" t="s">
        <v>17</v>
      </c>
      <c r="B18" s="4">
        <v>0.1085</v>
      </c>
      <c r="C18" s="4" t="s">
        <v>94</v>
      </c>
      <c r="D18" s="4" t="s">
        <v>19</v>
      </c>
      <c r="E18" s="4" t="s">
        <v>36</v>
      </c>
      <c r="F18" s="4"/>
      <c r="G18" s="4"/>
    </row>
    <row r="19" spans="1:7" x14ac:dyDescent="0.25">
      <c r="A19" s="4" t="s">
        <v>18</v>
      </c>
      <c r="B19" s="4">
        <v>0.03</v>
      </c>
      <c r="C19" s="4" t="s">
        <v>94</v>
      </c>
      <c r="D19" s="4" t="s">
        <v>22</v>
      </c>
      <c r="E19" s="4" t="s">
        <v>36</v>
      </c>
      <c r="F19" s="4"/>
      <c r="G19" s="4"/>
    </row>
    <row r="20" spans="1:7" x14ac:dyDescent="0.25">
      <c r="A20" s="4" t="s">
        <v>21</v>
      </c>
      <c r="B20" s="4">
        <v>3.5999999999999997E-2</v>
      </c>
      <c r="C20" s="4" t="s">
        <v>94</v>
      </c>
      <c r="D20" s="4" t="s">
        <v>23</v>
      </c>
      <c r="E20" s="4" t="s">
        <v>31</v>
      </c>
      <c r="F20" s="4"/>
      <c r="G20" s="4"/>
    </row>
    <row r="21" spans="1:7" x14ac:dyDescent="0.25">
      <c r="A21" s="4" t="s">
        <v>24</v>
      </c>
      <c r="B21" s="4">
        <v>0.85</v>
      </c>
      <c r="C21" s="4" t="s">
        <v>94</v>
      </c>
      <c r="D21" s="4" t="s">
        <v>26</v>
      </c>
      <c r="E21" s="4" t="s">
        <v>36</v>
      </c>
      <c r="F21" s="4"/>
      <c r="G21" s="4"/>
    </row>
    <row r="22" spans="1:7" x14ac:dyDescent="0.25">
      <c r="A22" s="4" t="s">
        <v>25</v>
      </c>
      <c r="B22" s="4">
        <v>0.3</v>
      </c>
      <c r="C22" s="4" t="s">
        <v>94</v>
      </c>
      <c r="D22" s="4" t="s">
        <v>27</v>
      </c>
      <c r="E22" s="4" t="s">
        <v>36</v>
      </c>
      <c r="F22" s="4"/>
      <c r="G22" s="4"/>
    </row>
    <row r="23" spans="1:7" s="9" customFormat="1" x14ac:dyDescent="0.25">
      <c r="A23" s="7" t="s">
        <v>28</v>
      </c>
      <c r="B23" s="7">
        <v>3.6700000000000001E-3</v>
      </c>
      <c r="C23" s="7" t="s">
        <v>94</v>
      </c>
      <c r="D23" s="7" t="s">
        <v>52</v>
      </c>
      <c r="E23" s="7" t="s">
        <v>255</v>
      </c>
      <c r="F23" s="7"/>
      <c r="G23" s="7"/>
    </row>
    <row r="24" spans="1:7" s="9" customFormat="1" x14ac:dyDescent="0.25">
      <c r="A24" s="7" t="s">
        <v>217</v>
      </c>
      <c r="B24" s="7">
        <v>0.2</v>
      </c>
      <c r="C24" s="7" t="s">
        <v>94</v>
      </c>
      <c r="D24" s="7" t="s">
        <v>253</v>
      </c>
      <c r="E24" s="7" t="s">
        <v>36</v>
      </c>
      <c r="F24" s="7"/>
      <c r="G24" s="7"/>
    </row>
    <row r="25" spans="1:7" s="9" customFormat="1" x14ac:dyDescent="0.25">
      <c r="A25" s="7" t="s">
        <v>102</v>
      </c>
      <c r="B25" s="7">
        <f>0.01/B24</f>
        <v>4.9999999999999996E-2</v>
      </c>
      <c r="C25" s="7" t="s">
        <v>94</v>
      </c>
      <c r="D25" s="7" t="s">
        <v>110</v>
      </c>
      <c r="E25" s="7" t="s">
        <v>36</v>
      </c>
      <c r="F25" s="7"/>
      <c r="G25" s="7"/>
    </row>
    <row r="26" spans="1:7" s="9" customFormat="1" x14ac:dyDescent="0.25">
      <c r="A26" s="7" t="s">
        <v>103</v>
      </c>
      <c r="B26" s="7">
        <f>0.001/B24</f>
        <v>5.0000000000000001E-3</v>
      </c>
      <c r="C26" s="7" t="s">
        <v>94</v>
      </c>
      <c r="D26" s="7" t="s">
        <v>111</v>
      </c>
      <c r="E26" s="7" t="s">
        <v>36</v>
      </c>
      <c r="F26" s="7"/>
      <c r="G26" s="7"/>
    </row>
    <row r="27" spans="1:7" s="9" customFormat="1" x14ac:dyDescent="0.25">
      <c r="A27" s="7" t="s">
        <v>104</v>
      </c>
      <c r="B27" s="7">
        <v>0.75</v>
      </c>
      <c r="C27" s="7" t="s">
        <v>94</v>
      </c>
      <c r="D27" s="7" t="s">
        <v>112</v>
      </c>
      <c r="E27" s="7" t="s">
        <v>36</v>
      </c>
      <c r="F27" s="7"/>
      <c r="G27" s="7"/>
    </row>
    <row r="28" spans="1:7" s="9" customFormat="1" x14ac:dyDescent="0.25">
      <c r="A28" s="7" t="s">
        <v>107</v>
      </c>
      <c r="B28" s="7">
        <v>0.25</v>
      </c>
      <c r="C28" s="7" t="s">
        <v>94</v>
      </c>
      <c r="D28" s="7" t="s">
        <v>113</v>
      </c>
      <c r="E28" s="7" t="s">
        <v>36</v>
      </c>
      <c r="F28" s="7"/>
      <c r="G28" s="7"/>
    </row>
    <row r="29" spans="1:7" s="9" customFormat="1" x14ac:dyDescent="0.25">
      <c r="A29" s="7" t="s">
        <v>105</v>
      </c>
      <c r="B29" s="7">
        <v>-999</v>
      </c>
      <c r="C29" s="7" t="s">
        <v>94</v>
      </c>
      <c r="D29" s="7" t="s">
        <v>114</v>
      </c>
      <c r="E29" s="7" t="s">
        <v>18</v>
      </c>
      <c r="F29" s="7"/>
      <c r="G29" s="7"/>
    </row>
    <row r="30" spans="1:7" s="9" customFormat="1" x14ac:dyDescent="0.25">
      <c r="A30" s="7" t="s">
        <v>106</v>
      </c>
      <c r="B30" s="7">
        <v>-999</v>
      </c>
      <c r="C30" s="7" t="s">
        <v>94</v>
      </c>
      <c r="D30" s="7" t="s">
        <v>115</v>
      </c>
      <c r="E30" s="7" t="s">
        <v>108</v>
      </c>
      <c r="F30" s="7"/>
      <c r="G30" s="7"/>
    </row>
    <row r="31" spans="1:7" s="9" customFormat="1" x14ac:dyDescent="0.25">
      <c r="A31" s="7" t="s">
        <v>66</v>
      </c>
      <c r="B31" s="7">
        <v>-999</v>
      </c>
      <c r="C31" s="7" t="s">
        <v>94</v>
      </c>
      <c r="D31" s="7" t="s">
        <v>116</v>
      </c>
      <c r="E31" s="7" t="s">
        <v>109</v>
      </c>
      <c r="F31" s="7"/>
      <c r="G31" s="7"/>
    </row>
    <row r="32" spans="1:7" s="9" customFormat="1" x14ac:dyDescent="0.25">
      <c r="A32" s="7"/>
      <c r="B32" s="7" t="s">
        <v>117</v>
      </c>
      <c r="C32" s="7" t="s">
        <v>153</v>
      </c>
      <c r="D32" s="7"/>
      <c r="E32" s="7"/>
      <c r="F32" s="7"/>
      <c r="G32" s="7"/>
    </row>
    <row r="33" spans="1:7" s="9" customFormat="1" x14ac:dyDescent="0.25">
      <c r="A33" s="7"/>
      <c r="B33" s="7" t="s">
        <v>185</v>
      </c>
      <c r="C33" s="7" t="s">
        <v>119</v>
      </c>
      <c r="D33" s="7"/>
      <c r="E33" s="7"/>
      <c r="F33" s="7"/>
      <c r="G33" s="7"/>
    </row>
    <row r="34" spans="1:7" x14ac:dyDescent="0.25">
      <c r="A34" s="8" t="s">
        <v>121</v>
      </c>
      <c r="B34" s="4"/>
      <c r="C34" s="8" t="s">
        <v>94</v>
      </c>
      <c r="D34" s="4" t="s">
        <v>172</v>
      </c>
      <c r="E34" s="4" t="s">
        <v>31</v>
      </c>
      <c r="F34" s="4"/>
      <c r="G34" s="4"/>
    </row>
    <row r="35" spans="1:7" x14ac:dyDescent="0.25">
      <c r="A35" s="8" t="s">
        <v>169</v>
      </c>
      <c r="B35" s="4"/>
      <c r="C35" s="8" t="s">
        <v>94</v>
      </c>
      <c r="D35" s="4" t="s">
        <v>173</v>
      </c>
      <c r="E35" s="4" t="s">
        <v>32</v>
      </c>
      <c r="F35" s="4"/>
      <c r="G35" s="4"/>
    </row>
    <row r="36" spans="1:7" x14ac:dyDescent="0.25">
      <c r="A36" s="8" t="s">
        <v>170</v>
      </c>
      <c r="B36" s="4"/>
      <c r="C36" s="8" t="s">
        <v>94</v>
      </c>
      <c r="D36" s="4" t="s">
        <v>174</v>
      </c>
      <c r="E36" s="4" t="s">
        <v>33</v>
      </c>
      <c r="F36" s="4"/>
      <c r="G36" s="4"/>
    </row>
    <row r="37" spans="1:7" x14ac:dyDescent="0.25">
      <c r="A37" s="8" t="s">
        <v>171</v>
      </c>
      <c r="B37" s="4"/>
      <c r="C37" s="8" t="s">
        <v>94</v>
      </c>
      <c r="D37" s="4" t="s">
        <v>175</v>
      </c>
      <c r="E37" s="4" t="s">
        <v>34</v>
      </c>
      <c r="F37" s="4"/>
      <c r="G37" s="4"/>
    </row>
    <row r="38" spans="1:7" x14ac:dyDescent="0.25">
      <c r="A38" s="8" t="s">
        <v>58</v>
      </c>
      <c r="B38" s="4"/>
      <c r="C38" s="8" t="s">
        <v>94</v>
      </c>
      <c r="D38" s="8" t="s">
        <v>56</v>
      </c>
      <c r="E38" s="4" t="s">
        <v>36</v>
      </c>
      <c r="F38" s="4"/>
      <c r="G38" s="4"/>
    </row>
    <row r="39" spans="1:7" x14ac:dyDescent="0.25">
      <c r="A39" s="8" t="s">
        <v>59</v>
      </c>
      <c r="B39" s="7"/>
      <c r="C39" s="8" t="s">
        <v>94</v>
      </c>
      <c r="D39" s="8" t="s">
        <v>57</v>
      </c>
      <c r="E39" s="7" t="s">
        <v>36</v>
      </c>
      <c r="F39" s="4"/>
      <c r="G39" s="4"/>
    </row>
    <row r="40" spans="1:7" x14ac:dyDescent="0.25">
      <c r="A40" s="8" t="s">
        <v>122</v>
      </c>
      <c r="B40" s="7"/>
      <c r="C40" s="8" t="s">
        <v>94</v>
      </c>
      <c r="D40" s="8" t="s">
        <v>125</v>
      </c>
      <c r="E40" s="7" t="s">
        <v>36</v>
      </c>
      <c r="F40" s="4"/>
      <c r="G40" s="4"/>
    </row>
    <row r="41" spans="1:7" x14ac:dyDescent="0.25">
      <c r="A41" s="8" t="s">
        <v>123</v>
      </c>
      <c r="B41" s="7"/>
      <c r="C41" s="8" t="s">
        <v>94</v>
      </c>
      <c r="D41" s="8" t="s">
        <v>126</v>
      </c>
      <c r="E41" s="7" t="s">
        <v>36</v>
      </c>
      <c r="F41" s="4"/>
      <c r="G41" s="4"/>
    </row>
    <row r="42" spans="1:7" x14ac:dyDescent="0.25">
      <c r="A42" s="8" t="s">
        <v>124</v>
      </c>
      <c r="B42" s="7"/>
      <c r="C42" s="8" t="s">
        <v>94</v>
      </c>
      <c r="D42" s="8" t="s">
        <v>127</v>
      </c>
      <c r="E42" s="7" t="s">
        <v>36</v>
      </c>
      <c r="F42" s="4"/>
      <c r="G42" s="4"/>
    </row>
    <row r="43" spans="1:7" x14ac:dyDescent="0.25">
      <c r="A43" s="8" t="s">
        <v>177</v>
      </c>
      <c r="B43" s="8"/>
      <c r="C43" s="8" t="s">
        <v>94</v>
      </c>
      <c r="D43" s="8" t="s">
        <v>178</v>
      </c>
      <c r="E43" s="8" t="s">
        <v>128</v>
      </c>
      <c r="F43" s="4"/>
    </row>
    <row r="44" spans="1:7" x14ac:dyDescent="0.25">
      <c r="A44" s="8" t="s">
        <v>179</v>
      </c>
      <c r="B44" s="8"/>
      <c r="C44" s="8" t="s">
        <v>94</v>
      </c>
      <c r="D44" s="8" t="s">
        <v>180</v>
      </c>
      <c r="E44" s="8" t="s">
        <v>129</v>
      </c>
      <c r="F44" s="4"/>
    </row>
    <row r="45" spans="1:7" x14ac:dyDescent="0.25">
      <c r="A45" s="8" t="s">
        <v>181</v>
      </c>
      <c r="B45" s="8"/>
      <c r="C45" s="8" t="s">
        <v>94</v>
      </c>
      <c r="D45" s="8" t="s">
        <v>182</v>
      </c>
      <c r="E45" s="8" t="s">
        <v>130</v>
      </c>
      <c r="F45" s="4"/>
    </row>
    <row r="46" spans="1:7" x14ac:dyDescent="0.25">
      <c r="A46" s="8" t="s">
        <v>183</v>
      </c>
      <c r="B46" s="8"/>
      <c r="C46" s="8" t="s">
        <v>94</v>
      </c>
      <c r="D46" s="8" t="s">
        <v>184</v>
      </c>
      <c r="E46" s="8" t="s">
        <v>131</v>
      </c>
      <c r="F46" s="4"/>
    </row>
    <row r="47" spans="1:7" x14ac:dyDescent="0.25">
      <c r="A47" s="8"/>
      <c r="B47" s="7" t="s">
        <v>117</v>
      </c>
      <c r="C47" s="8" t="s">
        <v>151</v>
      </c>
      <c r="D47" s="8"/>
      <c r="E47" s="7"/>
      <c r="F47" s="4"/>
      <c r="G47" s="4"/>
    </row>
    <row r="48" spans="1:7" x14ac:dyDescent="0.25">
      <c r="A48" s="8"/>
      <c r="B48" s="7" t="s">
        <v>176</v>
      </c>
      <c r="C48" s="8" t="s">
        <v>152</v>
      </c>
      <c r="D48" s="8"/>
      <c r="E48" s="7"/>
      <c r="F48" s="4"/>
      <c r="G48" s="4"/>
    </row>
    <row r="49" spans="1:7" x14ac:dyDescent="0.25">
      <c r="A49" s="4" t="s">
        <v>132</v>
      </c>
      <c r="B49" s="4"/>
      <c r="C49" s="8" t="s">
        <v>94</v>
      </c>
      <c r="D49" s="4" t="s">
        <v>133</v>
      </c>
      <c r="E49" s="4" t="s">
        <v>131</v>
      </c>
      <c r="F49" s="4"/>
      <c r="G49" s="4"/>
    </row>
    <row r="50" spans="1:7" x14ac:dyDescent="0.25">
      <c r="A50" s="4" t="s">
        <v>134</v>
      </c>
      <c r="B50" s="4"/>
      <c r="C50" s="8" t="s">
        <v>94</v>
      </c>
      <c r="D50" s="4" t="s">
        <v>135</v>
      </c>
      <c r="E50" s="4" t="s">
        <v>131</v>
      </c>
      <c r="F50" s="4"/>
      <c r="G50" s="4"/>
    </row>
    <row r="51" spans="1:7" x14ac:dyDescent="0.25">
      <c r="A51" s="4" t="s">
        <v>136</v>
      </c>
      <c r="B51" s="4"/>
      <c r="C51" s="8" t="s">
        <v>94</v>
      </c>
      <c r="D51" s="4" t="s">
        <v>137</v>
      </c>
      <c r="E51" s="4" t="s">
        <v>129</v>
      </c>
      <c r="F51" s="4"/>
      <c r="G51" s="4"/>
    </row>
    <row r="52" spans="1:7" x14ac:dyDescent="0.25">
      <c r="A52" s="4" t="s">
        <v>138</v>
      </c>
      <c r="B52" s="4"/>
      <c r="C52" s="8" t="s">
        <v>94</v>
      </c>
      <c r="D52" s="4" t="s">
        <v>139</v>
      </c>
      <c r="E52" s="4" t="s">
        <v>129</v>
      </c>
      <c r="F52" s="4"/>
      <c r="G52" s="4"/>
    </row>
    <row r="53" spans="1:7" x14ac:dyDescent="0.25">
      <c r="A53" s="4" t="s">
        <v>140</v>
      </c>
      <c r="B53" s="4"/>
      <c r="C53" s="8" t="s">
        <v>94</v>
      </c>
      <c r="D53" s="4" t="s">
        <v>141</v>
      </c>
      <c r="E53" s="4" t="s">
        <v>130</v>
      </c>
      <c r="F53" s="4"/>
      <c r="G53" s="4"/>
    </row>
    <row r="54" spans="1:7" x14ac:dyDescent="0.25">
      <c r="A54" s="4" t="s">
        <v>142</v>
      </c>
      <c r="B54" s="4"/>
      <c r="C54" s="8" t="s">
        <v>94</v>
      </c>
      <c r="D54" s="4" t="s">
        <v>143</v>
      </c>
      <c r="E54" s="4" t="s">
        <v>130</v>
      </c>
      <c r="F54" s="4"/>
      <c r="G54" s="4"/>
    </row>
    <row r="55" spans="1:7" x14ac:dyDescent="0.25">
      <c r="A55" s="4" t="s">
        <v>144</v>
      </c>
      <c r="B55" s="4"/>
      <c r="C55" s="8" t="s">
        <v>94</v>
      </c>
      <c r="D55" s="4" t="s">
        <v>145</v>
      </c>
      <c r="E55" s="4" t="s">
        <v>146</v>
      </c>
      <c r="F55" s="4"/>
      <c r="G5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40" sqref="B40"/>
    </sheetView>
  </sheetViews>
  <sheetFormatPr defaultRowHeight="14.25" x14ac:dyDescent="0.2"/>
  <cols>
    <col min="1" max="1" width="11.7109375" style="4" bestFit="1" customWidth="1"/>
    <col min="2" max="2" width="6.7109375" style="4" bestFit="1" customWidth="1"/>
    <col min="3" max="3" width="35.7109375" style="4" bestFit="1" customWidth="1"/>
    <col min="4" max="4" width="36.85546875" style="4" bestFit="1" customWidth="1"/>
    <col min="5" max="5" width="9.5703125" style="4" bestFit="1" customWidth="1"/>
    <col min="6" max="16384" width="9.140625" style="4"/>
  </cols>
  <sheetData>
    <row r="1" spans="1:5" x14ac:dyDescent="0.2">
      <c r="A1" s="4" t="s">
        <v>188</v>
      </c>
    </row>
    <row r="2" spans="1:5" x14ac:dyDescent="0.2">
      <c r="A2" s="4" t="s">
        <v>187</v>
      </c>
    </row>
    <row r="3" spans="1:5" x14ac:dyDescent="0.2">
      <c r="A3" s="4">
        <v>123</v>
      </c>
    </row>
    <row r="4" spans="1:5" x14ac:dyDescent="0.2">
      <c r="B4" s="4" t="s">
        <v>203</v>
      </c>
      <c r="C4" s="4" t="s">
        <v>120</v>
      </c>
    </row>
    <row r="5" spans="1:5" x14ac:dyDescent="0.2">
      <c r="A5" s="4" t="s">
        <v>192</v>
      </c>
      <c r="B5" s="4">
        <v>-999</v>
      </c>
      <c r="C5" s="4" t="s">
        <v>94</v>
      </c>
      <c r="D5" s="4" t="s">
        <v>196</v>
      </c>
    </row>
    <row r="6" spans="1:5" x14ac:dyDescent="0.2">
      <c r="A6" s="4" t="s">
        <v>189</v>
      </c>
      <c r="B6" s="4">
        <v>52</v>
      </c>
      <c r="C6" s="4" t="s">
        <v>94</v>
      </c>
      <c r="D6" s="4" t="s">
        <v>197</v>
      </c>
      <c r="E6" s="4" t="s">
        <v>198</v>
      </c>
    </row>
    <row r="7" spans="1:5" x14ac:dyDescent="0.2">
      <c r="A7" s="4" t="s">
        <v>190</v>
      </c>
      <c r="B7" s="4">
        <v>0</v>
      </c>
      <c r="C7" s="4" t="s">
        <v>94</v>
      </c>
      <c r="D7" s="4" t="s">
        <v>199</v>
      </c>
      <c r="E7" s="4" t="s">
        <v>101</v>
      </c>
    </row>
    <row r="8" spans="1:5" x14ac:dyDescent="0.2">
      <c r="A8" s="4" t="s">
        <v>191</v>
      </c>
      <c r="B8" s="4">
        <v>86400</v>
      </c>
      <c r="C8" s="4" t="s">
        <v>94</v>
      </c>
      <c r="D8" s="4" t="s">
        <v>200</v>
      </c>
      <c r="E8" s="4" t="s">
        <v>201</v>
      </c>
    </row>
    <row r="9" spans="1:5" x14ac:dyDescent="0.2">
      <c r="B9" s="4" t="s">
        <v>117</v>
      </c>
      <c r="C9" s="4" t="s">
        <v>153</v>
      </c>
    </row>
    <row r="10" spans="1:5" x14ac:dyDescent="0.2">
      <c r="B10" s="4" t="s">
        <v>202</v>
      </c>
      <c r="C10" s="4" t="s">
        <v>119</v>
      </c>
    </row>
    <row r="11" spans="1:5" x14ac:dyDescent="0.2">
      <c r="A11" s="4" t="s">
        <v>95</v>
      </c>
      <c r="C11" s="4" t="s">
        <v>94</v>
      </c>
      <c r="D11" s="4" t="s">
        <v>193</v>
      </c>
      <c r="E11" s="4" t="s">
        <v>36</v>
      </c>
    </row>
    <row r="12" spans="1:5" x14ac:dyDescent="0.2">
      <c r="A12" s="4" t="s">
        <v>96</v>
      </c>
      <c r="C12" s="4" t="s">
        <v>94</v>
      </c>
      <c r="D12" s="4" t="s">
        <v>194</v>
      </c>
      <c r="E12" s="4" t="s">
        <v>36</v>
      </c>
    </row>
    <row r="13" spans="1:5" x14ac:dyDescent="0.2">
      <c r="A13" s="4" t="s">
        <v>97</v>
      </c>
      <c r="C13" s="4" t="s">
        <v>94</v>
      </c>
      <c r="D13" s="4" t="s">
        <v>195</v>
      </c>
      <c r="E13" s="4" t="s">
        <v>36</v>
      </c>
    </row>
    <row r="15" spans="1:5" x14ac:dyDescent="0.2">
      <c r="B15" s="4" t="s">
        <v>117</v>
      </c>
      <c r="C15" s="4" t="s">
        <v>151</v>
      </c>
    </row>
    <row r="16" spans="1:5" x14ac:dyDescent="0.2">
      <c r="B16" s="4" t="s">
        <v>117</v>
      </c>
      <c r="C16" s="4" t="s">
        <v>152</v>
      </c>
    </row>
    <row r="17" spans="1:3" x14ac:dyDescent="0.2">
      <c r="B17" s="4" t="s">
        <v>117</v>
      </c>
      <c r="C17" s="4" t="s">
        <v>204</v>
      </c>
    </row>
    <row r="18" spans="1:3" x14ac:dyDescent="0.2">
      <c r="B18" s="4" t="s">
        <v>117</v>
      </c>
      <c r="C18" s="4" t="s">
        <v>205</v>
      </c>
    </row>
    <row r="19" spans="1:3" x14ac:dyDescent="0.2">
      <c r="B19" s="4" t="s">
        <v>117</v>
      </c>
      <c r="C19" s="4" t="s">
        <v>206</v>
      </c>
    </row>
    <row r="20" spans="1:3" x14ac:dyDescent="0.2">
      <c r="A20" s="4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Q34" sqref="Q34"/>
    </sheetView>
  </sheetViews>
  <sheetFormatPr defaultRowHeight="14.25" x14ac:dyDescent="0.2"/>
  <cols>
    <col min="1" max="1" width="16" style="4" bestFit="1" customWidth="1"/>
    <col min="2" max="2" width="5.140625" style="4" bestFit="1" customWidth="1"/>
    <col min="3" max="3" width="38" style="4" bestFit="1" customWidth="1"/>
    <col min="4" max="4" width="47.85546875" style="4" bestFit="1" customWidth="1"/>
    <col min="5" max="16384" width="9.140625" style="4"/>
  </cols>
  <sheetData>
    <row r="1" spans="1:7" customFormat="1" ht="15" x14ac:dyDescent="0.25">
      <c r="A1" s="4" t="s">
        <v>149</v>
      </c>
      <c r="B1" s="4" t="s">
        <v>155</v>
      </c>
      <c r="C1" s="4"/>
      <c r="D1" s="4" t="s">
        <v>154</v>
      </c>
      <c r="E1" s="4"/>
      <c r="F1" s="4"/>
      <c r="G1" s="4"/>
    </row>
    <row r="2" spans="1:7" customFormat="1" ht="15" x14ac:dyDescent="0.25">
      <c r="A2" s="4" t="s">
        <v>150</v>
      </c>
      <c r="B2" s="4"/>
      <c r="C2" s="4"/>
      <c r="D2" s="4"/>
      <c r="E2" s="4"/>
      <c r="F2" s="4"/>
      <c r="G2" s="4"/>
    </row>
    <row r="3" spans="1:7" customFormat="1" ht="15" x14ac:dyDescent="0.25">
      <c r="A3" s="4">
        <v>123</v>
      </c>
      <c r="B3" s="4"/>
      <c r="C3" s="4"/>
      <c r="D3" s="4"/>
      <c r="E3" s="4"/>
      <c r="F3" s="4"/>
      <c r="G3" s="4"/>
    </row>
    <row r="4" spans="1:7" customFormat="1" ht="15" x14ac:dyDescent="0.25">
      <c r="A4" s="4"/>
      <c r="B4" s="4" t="s">
        <v>168</v>
      </c>
      <c r="C4" s="7" t="s">
        <v>120</v>
      </c>
      <c r="D4" s="4"/>
      <c r="E4" s="4"/>
      <c r="F4" s="4"/>
      <c r="G4" s="4"/>
    </row>
    <row r="5" spans="1:7" s="9" customFormat="1" ht="15" x14ac:dyDescent="0.25">
      <c r="A5" s="7" t="s">
        <v>105</v>
      </c>
      <c r="B5" s="7">
        <v>-999</v>
      </c>
      <c r="C5" s="7" t="s">
        <v>94</v>
      </c>
      <c r="D5" s="7" t="s">
        <v>114</v>
      </c>
      <c r="E5" s="7" t="s">
        <v>38</v>
      </c>
      <c r="F5" s="7"/>
      <c r="G5" s="7"/>
    </row>
    <row r="6" spans="1:7" s="9" customFormat="1" ht="15" x14ac:dyDescent="0.25">
      <c r="A6" s="7" t="s">
        <v>66</v>
      </c>
      <c r="B6" s="7">
        <v>-999</v>
      </c>
      <c r="C6" s="7" t="s">
        <v>94</v>
      </c>
      <c r="D6" s="7" t="s">
        <v>116</v>
      </c>
      <c r="E6" s="7" t="s">
        <v>109</v>
      </c>
      <c r="F6" s="7"/>
      <c r="G6" s="7"/>
    </row>
    <row r="7" spans="1:7" s="9" customFormat="1" ht="15" x14ac:dyDescent="0.25">
      <c r="A7" s="7" t="s">
        <v>158</v>
      </c>
      <c r="B7" s="7">
        <v>-999</v>
      </c>
      <c r="C7" s="7" t="s">
        <v>94</v>
      </c>
      <c r="D7" s="7" t="s">
        <v>160</v>
      </c>
      <c r="E7" s="7" t="s">
        <v>109</v>
      </c>
      <c r="F7" s="7"/>
      <c r="G7" s="7"/>
    </row>
    <row r="8" spans="1:7" s="9" customFormat="1" ht="15" x14ac:dyDescent="0.25">
      <c r="A8" s="7" t="s">
        <v>159</v>
      </c>
      <c r="B8" s="7">
        <v>-999</v>
      </c>
      <c r="C8" s="7" t="s">
        <v>94</v>
      </c>
      <c r="D8" s="7" t="s">
        <v>161</v>
      </c>
      <c r="E8" s="7" t="s">
        <v>109</v>
      </c>
      <c r="F8" s="7"/>
      <c r="G8" s="7"/>
    </row>
    <row r="9" spans="1:7" x14ac:dyDescent="0.2">
      <c r="A9" s="4" t="s">
        <v>40</v>
      </c>
      <c r="B9" s="4">
        <v>-999</v>
      </c>
      <c r="C9" s="7" t="s">
        <v>94</v>
      </c>
      <c r="D9" s="1" t="s">
        <v>30</v>
      </c>
      <c r="E9" s="1" t="s">
        <v>31</v>
      </c>
    </row>
    <row r="10" spans="1:7" x14ac:dyDescent="0.2">
      <c r="A10" s="4" t="s">
        <v>8</v>
      </c>
      <c r="B10" s="4">
        <v>-999</v>
      </c>
      <c r="C10" s="7" t="s">
        <v>94</v>
      </c>
      <c r="D10" s="1" t="s">
        <v>11</v>
      </c>
      <c r="E10" s="1" t="s">
        <v>32</v>
      </c>
    </row>
    <row r="11" spans="1:7" x14ac:dyDescent="0.2">
      <c r="A11" s="4" t="s">
        <v>9</v>
      </c>
      <c r="B11" s="4">
        <v>-999</v>
      </c>
      <c r="C11" s="7" t="s">
        <v>94</v>
      </c>
      <c r="D11" s="1" t="s">
        <v>12</v>
      </c>
      <c r="E11" s="1" t="s">
        <v>33</v>
      </c>
    </row>
    <row r="12" spans="1:7" x14ac:dyDescent="0.2">
      <c r="A12" s="5" t="s">
        <v>10</v>
      </c>
      <c r="B12" s="5">
        <v>-999</v>
      </c>
      <c r="C12" s="6" t="s">
        <v>94</v>
      </c>
      <c r="D12" s="6" t="s">
        <v>13</v>
      </c>
      <c r="E12" s="6" t="s">
        <v>34</v>
      </c>
    </row>
    <row r="13" spans="1:7" x14ac:dyDescent="0.2">
      <c r="A13" s="4" t="s">
        <v>156</v>
      </c>
      <c r="B13" s="4">
        <v>10</v>
      </c>
      <c r="C13" s="4" t="s">
        <v>94</v>
      </c>
      <c r="D13" s="4" t="s">
        <v>91</v>
      </c>
      <c r="E13" s="1" t="s">
        <v>92</v>
      </c>
    </row>
    <row r="14" spans="1:7" x14ac:dyDescent="0.2">
      <c r="A14" s="4" t="s">
        <v>90</v>
      </c>
      <c r="B14" s="4">
        <v>100</v>
      </c>
      <c r="C14" s="4" t="s">
        <v>94</v>
      </c>
      <c r="D14" s="4" t="s">
        <v>93</v>
      </c>
      <c r="E14" s="4" t="s">
        <v>157</v>
      </c>
    </row>
    <row r="15" spans="1:7" s="9" customFormat="1" ht="15" x14ac:dyDescent="0.25">
      <c r="A15" s="7"/>
      <c r="B15" s="7" t="s">
        <v>117</v>
      </c>
      <c r="C15" s="7" t="s">
        <v>153</v>
      </c>
      <c r="D15" s="7"/>
      <c r="E15" s="7"/>
      <c r="F15" s="7"/>
      <c r="G15" s="7"/>
    </row>
    <row r="16" spans="1:7" s="9" customFormat="1" ht="15" x14ac:dyDescent="0.25">
      <c r="A16" s="7"/>
      <c r="B16" s="7" t="s">
        <v>118</v>
      </c>
      <c r="C16" s="7" t="s">
        <v>119</v>
      </c>
      <c r="D16" s="7"/>
      <c r="E16" s="7"/>
      <c r="F16" s="7"/>
      <c r="G16" s="7"/>
    </row>
    <row r="17" spans="1:6" x14ac:dyDescent="0.2">
      <c r="A17" s="4" t="s">
        <v>162</v>
      </c>
      <c r="C17" s="4" t="s">
        <v>94</v>
      </c>
      <c r="D17" s="4" t="s">
        <v>164</v>
      </c>
      <c r="E17" s="4" t="s">
        <v>31</v>
      </c>
    </row>
    <row r="18" spans="1:6" x14ac:dyDescent="0.2">
      <c r="A18" s="4" t="s">
        <v>163</v>
      </c>
      <c r="C18" s="4" t="s">
        <v>94</v>
      </c>
      <c r="D18" s="4" t="s">
        <v>165</v>
      </c>
      <c r="E18" s="4" t="s">
        <v>92</v>
      </c>
    </row>
    <row r="19" spans="1:6" x14ac:dyDescent="0.2">
      <c r="A19" s="7" t="s">
        <v>166</v>
      </c>
      <c r="B19" s="7"/>
      <c r="C19" s="7" t="s">
        <v>94</v>
      </c>
      <c r="D19" s="7" t="s">
        <v>167</v>
      </c>
      <c r="E19" s="7" t="s">
        <v>36</v>
      </c>
      <c r="F19" s="7"/>
    </row>
    <row r="20" spans="1:6" s="7" customFormat="1" x14ac:dyDescent="0.2"/>
    <row r="21" spans="1:6" s="7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Normal="100" workbookViewId="0">
      <selection activeCell="A27" sqref="A27:E28"/>
    </sheetView>
  </sheetViews>
  <sheetFormatPr defaultRowHeight="15" x14ac:dyDescent="0.25"/>
  <cols>
    <col min="1" max="1" width="16" bestFit="1" customWidth="1"/>
    <col min="2" max="2" width="9" bestFit="1" customWidth="1"/>
    <col min="3" max="3" width="28.42578125" bestFit="1" customWidth="1"/>
    <col min="4" max="4" width="51.42578125" bestFit="1" customWidth="1"/>
    <col min="5" max="5" width="32.28515625" bestFit="1" customWidth="1"/>
  </cols>
  <sheetData>
    <row r="1" spans="1:9" x14ac:dyDescent="0.25">
      <c r="A1" s="4" t="s">
        <v>209</v>
      </c>
      <c r="B1" s="4" t="s">
        <v>155</v>
      </c>
      <c r="C1" s="4"/>
      <c r="D1" s="4" t="s">
        <v>220</v>
      </c>
      <c r="E1" s="4"/>
    </row>
    <row r="2" spans="1:9" x14ac:dyDescent="0.25">
      <c r="A2" s="4" t="s">
        <v>210</v>
      </c>
      <c r="B2" s="4"/>
      <c r="C2" s="4"/>
      <c r="D2" s="4"/>
      <c r="E2" s="4"/>
    </row>
    <row r="3" spans="1:9" x14ac:dyDescent="0.25">
      <c r="A3" s="4">
        <v>123</v>
      </c>
      <c r="B3" s="4"/>
      <c r="C3" s="4"/>
      <c r="D3" s="4"/>
      <c r="E3" s="4"/>
    </row>
    <row r="4" spans="1:9" x14ac:dyDescent="0.25">
      <c r="A4" s="4"/>
      <c r="B4" s="4" t="s">
        <v>234</v>
      </c>
      <c r="C4" s="7" t="s">
        <v>120</v>
      </c>
      <c r="D4" s="4"/>
      <c r="E4" s="4"/>
      <c r="F4" s="9"/>
      <c r="G4" s="9"/>
      <c r="H4" s="9"/>
      <c r="I4" s="9"/>
    </row>
    <row r="5" spans="1:9" x14ac:dyDescent="0.25">
      <c r="A5" s="4" t="s">
        <v>8</v>
      </c>
      <c r="B5" s="4">
        <v>-999</v>
      </c>
      <c r="C5" s="4" t="s">
        <v>94</v>
      </c>
      <c r="D5" s="1" t="s">
        <v>11</v>
      </c>
      <c r="E5" s="1" t="s">
        <v>32</v>
      </c>
      <c r="F5" s="7"/>
      <c r="G5" s="7"/>
      <c r="H5" s="9"/>
      <c r="I5" s="9"/>
    </row>
    <row r="6" spans="1:9" x14ac:dyDescent="0.25">
      <c r="A6" s="4" t="s">
        <v>9</v>
      </c>
      <c r="B6" s="4">
        <v>-999</v>
      </c>
      <c r="C6" s="4" t="s">
        <v>94</v>
      </c>
      <c r="D6" s="1" t="s">
        <v>12</v>
      </c>
      <c r="E6" s="1" t="s">
        <v>33</v>
      </c>
      <c r="F6" s="7"/>
      <c r="G6" s="7"/>
      <c r="H6" s="9"/>
      <c r="I6" s="9"/>
    </row>
    <row r="7" spans="1:9" x14ac:dyDescent="0.25">
      <c r="A7" s="4" t="s">
        <v>41</v>
      </c>
      <c r="B7" s="4">
        <v>-999</v>
      </c>
      <c r="C7" s="4" t="s">
        <v>94</v>
      </c>
      <c r="D7" s="1" t="s">
        <v>207</v>
      </c>
      <c r="E7" s="1" t="s">
        <v>43</v>
      </c>
      <c r="F7" s="7"/>
      <c r="G7" s="7"/>
      <c r="H7" s="9"/>
      <c r="I7" s="9"/>
    </row>
    <row r="8" spans="1:9" x14ac:dyDescent="0.25">
      <c r="A8" s="7" t="s">
        <v>42</v>
      </c>
      <c r="B8" s="7">
        <v>-999</v>
      </c>
      <c r="C8" s="7" t="s">
        <v>94</v>
      </c>
      <c r="D8" s="11" t="s">
        <v>208</v>
      </c>
      <c r="E8" s="11" t="s">
        <v>43</v>
      </c>
      <c r="F8" s="7"/>
      <c r="G8" s="7"/>
      <c r="H8" s="9"/>
      <c r="I8" s="9"/>
    </row>
    <row r="9" spans="1:9" x14ac:dyDescent="0.25">
      <c r="A9" s="4" t="s">
        <v>60</v>
      </c>
      <c r="B9" s="4">
        <v>-999</v>
      </c>
      <c r="C9" s="4" t="s">
        <v>94</v>
      </c>
      <c r="D9" s="1" t="s">
        <v>221</v>
      </c>
      <c r="E9" s="1" t="s">
        <v>61</v>
      </c>
      <c r="F9" s="7"/>
      <c r="G9" s="7"/>
      <c r="H9" s="9"/>
      <c r="I9" s="9"/>
    </row>
    <row r="10" spans="1:9" x14ac:dyDescent="0.25">
      <c r="A10" s="7" t="s">
        <v>147</v>
      </c>
      <c r="B10" s="7">
        <v>-999</v>
      </c>
      <c r="C10" s="7" t="s">
        <v>94</v>
      </c>
      <c r="D10" s="7" t="s">
        <v>148</v>
      </c>
      <c r="E10" s="7" t="s">
        <v>36</v>
      </c>
      <c r="F10" s="7"/>
      <c r="G10" s="7"/>
      <c r="H10" s="7"/>
      <c r="I10" s="9"/>
    </row>
    <row r="11" spans="1:9" x14ac:dyDescent="0.25">
      <c r="A11" s="4" t="s">
        <v>2</v>
      </c>
      <c r="B11" s="4">
        <v>0.01</v>
      </c>
      <c r="C11" s="4" t="s">
        <v>94</v>
      </c>
      <c r="D11" s="4" t="s">
        <v>5</v>
      </c>
      <c r="E11" s="1" t="s">
        <v>32</v>
      </c>
      <c r="F11" s="7"/>
      <c r="G11" s="7"/>
      <c r="H11" s="7"/>
      <c r="I11" s="9"/>
    </row>
    <row r="12" spans="1:9" x14ac:dyDescent="0.25">
      <c r="A12" s="4" t="s">
        <v>39</v>
      </c>
      <c r="B12" s="4">
        <v>0.1</v>
      </c>
      <c r="C12" s="4" t="s">
        <v>94</v>
      </c>
      <c r="D12" s="4" t="s">
        <v>44</v>
      </c>
      <c r="E12" s="1" t="s">
        <v>32</v>
      </c>
      <c r="F12" s="7"/>
      <c r="G12" s="7"/>
      <c r="H12" s="7"/>
      <c r="I12" s="9"/>
    </row>
    <row r="13" spans="1:9" x14ac:dyDescent="0.25">
      <c r="A13" s="4" t="s">
        <v>3</v>
      </c>
      <c r="B13" s="4">
        <v>1E-3</v>
      </c>
      <c r="C13" s="4" t="s">
        <v>94</v>
      </c>
      <c r="D13" s="4" t="s">
        <v>6</v>
      </c>
      <c r="E13" s="1" t="s">
        <v>33</v>
      </c>
      <c r="F13" s="7"/>
      <c r="G13" s="7"/>
      <c r="H13" s="7"/>
      <c r="I13" s="9"/>
    </row>
    <row r="14" spans="1:9" x14ac:dyDescent="0.25">
      <c r="A14" s="4" t="s">
        <v>62</v>
      </c>
      <c r="B14" s="4">
        <v>0.01</v>
      </c>
      <c r="C14" s="4" t="s">
        <v>94</v>
      </c>
      <c r="D14" s="4" t="s">
        <v>222</v>
      </c>
      <c r="E14" s="1" t="s">
        <v>33</v>
      </c>
      <c r="F14" s="7"/>
      <c r="G14" s="7"/>
      <c r="H14" s="7"/>
      <c r="I14" s="9"/>
    </row>
    <row r="15" spans="1:9" s="15" customFormat="1" x14ac:dyDescent="0.25">
      <c r="A15" s="14" t="s">
        <v>217</v>
      </c>
      <c r="B15" s="14">
        <v>0.2</v>
      </c>
      <c r="C15" s="14" t="s">
        <v>94</v>
      </c>
      <c r="D15" s="14" t="s">
        <v>253</v>
      </c>
      <c r="E15" s="14" t="s">
        <v>34</v>
      </c>
      <c r="F15" s="14"/>
      <c r="G15" s="14"/>
    </row>
    <row r="16" spans="1:9" s="15" customFormat="1" x14ac:dyDescent="0.25">
      <c r="A16" s="14" t="s">
        <v>102</v>
      </c>
      <c r="B16" s="14">
        <f>0.01/B15</f>
        <v>4.9999999999999996E-2</v>
      </c>
      <c r="C16" s="14" t="s">
        <v>94</v>
      </c>
      <c r="D16" s="14" t="s">
        <v>110</v>
      </c>
      <c r="E16" s="14" t="s">
        <v>256</v>
      </c>
      <c r="F16" s="14"/>
      <c r="G16" s="14"/>
    </row>
    <row r="17" spans="1:9" s="15" customFormat="1" x14ac:dyDescent="0.25">
      <c r="A17" s="14" t="s">
        <v>103</v>
      </c>
      <c r="B17" s="14">
        <f>0.001/B15</f>
        <v>5.0000000000000001E-3</v>
      </c>
      <c r="C17" s="14" t="s">
        <v>94</v>
      </c>
      <c r="D17" s="14" t="s">
        <v>111</v>
      </c>
      <c r="E17" s="14" t="s">
        <v>257</v>
      </c>
      <c r="F17" s="14"/>
      <c r="G17" s="14"/>
    </row>
    <row r="18" spans="1:9" x14ac:dyDescent="0.25">
      <c r="A18" s="4" t="s">
        <v>223</v>
      </c>
      <c r="B18" s="4">
        <v>5.6000000000000001E-2</v>
      </c>
      <c r="C18" s="4" t="s">
        <v>94</v>
      </c>
      <c r="D18" s="4" t="s">
        <v>45</v>
      </c>
      <c r="E18" s="4" t="s">
        <v>43</v>
      </c>
      <c r="F18" s="7"/>
      <c r="G18" s="7"/>
      <c r="H18" s="7"/>
      <c r="I18" s="9"/>
    </row>
    <row r="19" spans="1:9" x14ac:dyDescent="0.25">
      <c r="A19" s="4" t="s">
        <v>224</v>
      </c>
      <c r="B19" s="4">
        <v>0.123</v>
      </c>
      <c r="C19" s="4" t="s">
        <v>94</v>
      </c>
      <c r="D19" s="4" t="s">
        <v>63</v>
      </c>
      <c r="E19" s="4" t="s">
        <v>61</v>
      </c>
      <c r="F19" s="7"/>
      <c r="G19" s="7"/>
      <c r="H19" s="7"/>
      <c r="I19" s="9"/>
    </row>
    <row r="20" spans="1:9" x14ac:dyDescent="0.25">
      <c r="A20" s="4" t="s">
        <v>230</v>
      </c>
      <c r="B20" s="4">
        <v>5.5999999999999999E-3</v>
      </c>
      <c r="C20" s="4" t="s">
        <v>94</v>
      </c>
      <c r="D20" s="4" t="s">
        <v>46</v>
      </c>
      <c r="E20" s="4" t="s">
        <v>232</v>
      </c>
      <c r="F20" s="7"/>
      <c r="G20" s="7"/>
      <c r="H20" s="7"/>
      <c r="I20" s="9"/>
    </row>
    <row r="21" spans="1:9" x14ac:dyDescent="0.25">
      <c r="A21" s="4" t="s">
        <v>231</v>
      </c>
      <c r="B21" s="4">
        <v>1.239E-2</v>
      </c>
      <c r="C21" s="4" t="s">
        <v>94</v>
      </c>
      <c r="D21" s="4" t="s">
        <v>64</v>
      </c>
      <c r="E21" s="4" t="s">
        <v>233</v>
      </c>
      <c r="F21" s="7"/>
      <c r="G21" s="7"/>
      <c r="H21" s="7"/>
      <c r="I21" s="9"/>
    </row>
    <row r="22" spans="1:9" x14ac:dyDescent="0.25">
      <c r="A22" s="7" t="s">
        <v>47</v>
      </c>
      <c r="B22" s="7">
        <v>-999</v>
      </c>
      <c r="C22" s="7" t="s">
        <v>94</v>
      </c>
      <c r="D22" s="7" t="s">
        <v>49</v>
      </c>
      <c r="E22" s="7" t="s">
        <v>50</v>
      </c>
      <c r="F22" s="7"/>
      <c r="G22" s="7"/>
      <c r="H22" s="7"/>
      <c r="I22" s="9"/>
    </row>
    <row r="23" spans="1:9" x14ac:dyDescent="0.25">
      <c r="A23" s="7" t="s">
        <v>48</v>
      </c>
      <c r="B23" s="7">
        <v>0.03</v>
      </c>
      <c r="C23" s="7" t="s">
        <v>94</v>
      </c>
      <c r="D23" s="7" t="s">
        <v>51</v>
      </c>
      <c r="E23" s="7" t="s">
        <v>50</v>
      </c>
      <c r="F23" s="9"/>
      <c r="G23" s="9"/>
      <c r="H23" s="9"/>
      <c r="I23" s="9"/>
    </row>
    <row r="24" spans="1:9" x14ac:dyDescent="0.25">
      <c r="A24" s="7" t="s">
        <v>105</v>
      </c>
      <c r="B24" s="7">
        <v>-999</v>
      </c>
      <c r="C24" s="7" t="s">
        <v>94</v>
      </c>
      <c r="D24" s="7" t="s">
        <v>114</v>
      </c>
      <c r="E24" s="7" t="s">
        <v>38</v>
      </c>
      <c r="F24" s="9"/>
      <c r="G24" s="9"/>
      <c r="H24" s="9"/>
      <c r="I24" s="9"/>
    </row>
    <row r="25" spans="1:9" x14ac:dyDescent="0.25">
      <c r="A25" s="7" t="s">
        <v>106</v>
      </c>
      <c r="B25" s="7">
        <v>-999</v>
      </c>
      <c r="C25" s="7" t="s">
        <v>94</v>
      </c>
      <c r="D25" s="7" t="s">
        <v>115</v>
      </c>
      <c r="E25" s="7" t="s">
        <v>108</v>
      </c>
      <c r="F25" s="9"/>
      <c r="G25" s="9"/>
      <c r="H25" s="9"/>
      <c r="I25" s="9"/>
    </row>
    <row r="26" spans="1:9" x14ac:dyDescent="0.25">
      <c r="A26" s="7" t="s">
        <v>66</v>
      </c>
      <c r="B26" s="7">
        <v>-999</v>
      </c>
      <c r="C26" s="7" t="s">
        <v>94</v>
      </c>
      <c r="D26" s="7" t="s">
        <v>116</v>
      </c>
      <c r="E26" s="7" t="s">
        <v>109</v>
      </c>
      <c r="F26" s="4"/>
    </row>
    <row r="27" spans="1:9" x14ac:dyDescent="0.25">
      <c r="A27" s="7"/>
      <c r="B27" s="7" t="s">
        <v>117</v>
      </c>
      <c r="C27" s="7" t="s">
        <v>153</v>
      </c>
      <c r="D27" s="4"/>
      <c r="E27" s="4"/>
    </row>
    <row r="28" spans="1:9" x14ac:dyDescent="0.25">
      <c r="A28" s="7"/>
      <c r="B28" s="7" t="s">
        <v>202</v>
      </c>
      <c r="C28" s="7" t="s">
        <v>119</v>
      </c>
      <c r="E28" s="4" t="s">
        <v>36</v>
      </c>
    </row>
    <row r="29" spans="1:9" x14ac:dyDescent="0.25">
      <c r="A29" s="8" t="s">
        <v>218</v>
      </c>
      <c r="B29" s="7"/>
      <c r="C29" s="7" t="s">
        <v>94</v>
      </c>
      <c r="D29" s="4" t="s">
        <v>219</v>
      </c>
      <c r="E29" s="8" t="s">
        <v>36</v>
      </c>
    </row>
    <row r="30" spans="1:9" x14ac:dyDescent="0.25">
      <c r="A30" s="7" t="s">
        <v>211</v>
      </c>
      <c r="B30" s="7"/>
      <c r="C30" s="7" t="s">
        <v>94</v>
      </c>
      <c r="D30" t="s">
        <v>212</v>
      </c>
      <c r="E30" s="8" t="s">
        <v>129</v>
      </c>
    </row>
    <row r="31" spans="1:9" x14ac:dyDescent="0.25">
      <c r="A31" s="7" t="s">
        <v>225</v>
      </c>
      <c r="B31" s="7"/>
      <c r="C31" s="7" t="s">
        <v>94</v>
      </c>
      <c r="D31" t="s">
        <v>226</v>
      </c>
      <c r="E31" s="8" t="s">
        <v>130</v>
      </c>
    </row>
    <row r="32" spans="1:9" x14ac:dyDescent="0.25">
      <c r="A32" s="8"/>
      <c r="B32" s="7" t="s">
        <v>117</v>
      </c>
      <c r="C32" s="8" t="s">
        <v>151</v>
      </c>
      <c r="D32" s="4"/>
      <c r="E32" s="4"/>
    </row>
    <row r="33" spans="1:5" x14ac:dyDescent="0.25">
      <c r="A33" s="8"/>
      <c r="B33" s="7" t="s">
        <v>202</v>
      </c>
      <c r="C33" s="8" t="s">
        <v>152</v>
      </c>
      <c r="D33" s="4"/>
      <c r="E33" s="4"/>
    </row>
    <row r="34" spans="1:5" x14ac:dyDescent="0.25">
      <c r="A34" s="4" t="s">
        <v>213</v>
      </c>
      <c r="B34" s="4"/>
      <c r="C34" s="8" t="s">
        <v>94</v>
      </c>
      <c r="D34" s="4" t="s">
        <v>214</v>
      </c>
      <c r="E34" s="4" t="s">
        <v>129</v>
      </c>
    </row>
    <row r="35" spans="1:5" x14ac:dyDescent="0.25">
      <c r="A35" s="4" t="s">
        <v>216</v>
      </c>
      <c r="B35" s="4"/>
      <c r="C35" s="8" t="s">
        <v>94</v>
      </c>
      <c r="D35" s="4" t="s">
        <v>215</v>
      </c>
      <c r="E35" s="4" t="s">
        <v>129</v>
      </c>
    </row>
    <row r="36" spans="1:5" x14ac:dyDescent="0.25">
      <c r="A36" s="4" t="s">
        <v>227</v>
      </c>
      <c r="B36" s="4"/>
      <c r="C36" s="8" t="s">
        <v>94</v>
      </c>
      <c r="D36" s="4" t="s">
        <v>228</v>
      </c>
      <c r="E36" s="4" t="s">
        <v>229</v>
      </c>
    </row>
    <row r="45" spans="1:5" x14ac:dyDescent="0.25">
      <c r="B45" s="10"/>
    </row>
    <row r="46" spans="1:5" x14ac:dyDescent="0.25">
      <c r="B46" s="10"/>
    </row>
    <row r="47" spans="1:5" x14ac:dyDescent="0.25">
      <c r="B47" s="10"/>
    </row>
    <row r="48" spans="1:5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B5" sqref="B5"/>
    </sheetView>
  </sheetViews>
  <sheetFormatPr defaultRowHeight="15" x14ac:dyDescent="0.25"/>
  <cols>
    <col min="1" max="1" width="16" bestFit="1" customWidth="1"/>
    <col min="2" max="2" width="7.85546875" bestFit="1" customWidth="1"/>
    <col min="3" max="3" width="26.28515625" bestFit="1" customWidth="1"/>
    <col min="4" max="4" width="51.42578125" bestFit="1" customWidth="1"/>
    <col min="5" max="5" width="32.28515625" bestFit="1" customWidth="1"/>
  </cols>
  <sheetData>
    <row r="1" spans="1:9" x14ac:dyDescent="0.25">
      <c r="A1" s="4" t="s">
        <v>250</v>
      </c>
      <c r="B1" s="4" t="s">
        <v>155</v>
      </c>
      <c r="C1" s="4"/>
      <c r="D1" s="4" t="s">
        <v>252</v>
      </c>
      <c r="E1" s="4"/>
      <c r="F1" s="4"/>
    </row>
    <row r="2" spans="1:9" x14ac:dyDescent="0.25">
      <c r="A2" s="4" t="s">
        <v>251</v>
      </c>
      <c r="B2" s="4"/>
      <c r="C2" s="4"/>
      <c r="D2" s="4"/>
      <c r="E2" s="4"/>
      <c r="F2" s="4"/>
    </row>
    <row r="3" spans="1:9" x14ac:dyDescent="0.25">
      <c r="A3" s="4">
        <v>123</v>
      </c>
      <c r="B3" s="4"/>
      <c r="C3" s="4"/>
      <c r="D3" s="4"/>
      <c r="E3" s="4"/>
      <c r="F3" s="4"/>
    </row>
    <row r="4" spans="1:9" x14ac:dyDescent="0.25">
      <c r="A4" s="4"/>
      <c r="B4" s="4" t="s">
        <v>270</v>
      </c>
      <c r="C4" s="7" t="s">
        <v>120</v>
      </c>
      <c r="D4" s="4"/>
      <c r="E4" s="4"/>
      <c r="F4" s="4"/>
    </row>
    <row r="5" spans="1:9" x14ac:dyDescent="0.25">
      <c r="A5" s="4" t="s">
        <v>40</v>
      </c>
      <c r="B5" s="4">
        <v>-999</v>
      </c>
      <c r="C5" s="18" t="s">
        <v>94</v>
      </c>
      <c r="D5" s="1" t="s">
        <v>30</v>
      </c>
      <c r="E5" s="1" t="s">
        <v>31</v>
      </c>
      <c r="F5" s="4"/>
      <c r="G5" s="4"/>
    </row>
    <row r="6" spans="1:9" x14ac:dyDescent="0.25">
      <c r="A6" s="14" t="s">
        <v>10</v>
      </c>
      <c r="B6" s="14">
        <v>-999</v>
      </c>
      <c r="C6" s="18" t="s">
        <v>94</v>
      </c>
      <c r="D6" s="11" t="s">
        <v>13</v>
      </c>
      <c r="E6" s="11" t="s">
        <v>34</v>
      </c>
      <c r="F6" s="4"/>
      <c r="G6" s="4"/>
    </row>
    <row r="7" spans="1:9" x14ac:dyDescent="0.25">
      <c r="A7" s="7" t="s">
        <v>166</v>
      </c>
      <c r="B7" s="7">
        <v>-999</v>
      </c>
      <c r="C7" s="18" t="s">
        <v>94</v>
      </c>
      <c r="D7" s="7" t="s">
        <v>148</v>
      </c>
      <c r="E7" s="7" t="s">
        <v>94</v>
      </c>
      <c r="F7" s="7"/>
      <c r="G7" s="4"/>
      <c r="H7" s="4"/>
      <c r="I7" s="4"/>
    </row>
    <row r="8" spans="1:9" x14ac:dyDescent="0.25">
      <c r="A8" s="4" t="s">
        <v>4</v>
      </c>
      <c r="B8" s="4">
        <v>0.01</v>
      </c>
      <c r="C8" s="18" t="s">
        <v>94</v>
      </c>
      <c r="D8" s="4" t="s">
        <v>7</v>
      </c>
      <c r="E8" s="1" t="s">
        <v>32</v>
      </c>
      <c r="F8" s="4"/>
      <c r="G8" s="4"/>
    </row>
    <row r="9" spans="1:9" x14ac:dyDescent="0.25">
      <c r="A9" s="4" t="s">
        <v>217</v>
      </c>
      <c r="B9" s="4">
        <v>0.2</v>
      </c>
      <c r="C9" s="18" t="s">
        <v>94</v>
      </c>
      <c r="D9" s="4" t="s">
        <v>237</v>
      </c>
      <c r="E9" s="1" t="s">
        <v>34</v>
      </c>
      <c r="F9" s="4"/>
      <c r="G9" s="4"/>
    </row>
    <row r="10" spans="1:9" x14ac:dyDescent="0.25">
      <c r="A10" s="4" t="s">
        <v>247</v>
      </c>
      <c r="B10" s="4">
        <v>1.67</v>
      </c>
      <c r="C10" s="18" t="s">
        <v>94</v>
      </c>
      <c r="D10" s="4" t="s">
        <v>249</v>
      </c>
      <c r="E10" s="4" t="s">
        <v>248</v>
      </c>
      <c r="F10" s="4"/>
      <c r="G10" s="4"/>
    </row>
    <row r="11" spans="1:9" x14ac:dyDescent="0.25">
      <c r="A11" s="4" t="s">
        <v>15</v>
      </c>
      <c r="B11" s="4">
        <v>15</v>
      </c>
      <c r="C11" s="18" t="s">
        <v>94</v>
      </c>
      <c r="D11" s="4" t="s">
        <v>82</v>
      </c>
      <c r="E11" s="4" t="s">
        <v>89</v>
      </c>
      <c r="F11" s="4"/>
      <c r="G11" s="4"/>
    </row>
    <row r="12" spans="1:9" s="16" customFormat="1" x14ac:dyDescent="0.25">
      <c r="A12" s="17" t="s">
        <v>263</v>
      </c>
      <c r="B12" s="17">
        <f>0.0002785*1.67*24</f>
        <v>1.1162279999999998E-2</v>
      </c>
      <c r="C12" s="18"/>
      <c r="D12" s="17" t="s">
        <v>265</v>
      </c>
      <c r="E12" s="17" t="s">
        <v>254</v>
      </c>
      <c r="F12" s="17"/>
      <c r="G12" s="17"/>
    </row>
    <row r="13" spans="1:9" s="16" customFormat="1" x14ac:dyDescent="0.25">
      <c r="A13" s="17" t="s">
        <v>264</v>
      </c>
      <c r="B13" s="17">
        <f>0.0005429*1.67*24</f>
        <v>2.1759432000000002E-2</v>
      </c>
      <c r="C13" s="18"/>
      <c r="D13" s="17" t="s">
        <v>266</v>
      </c>
      <c r="E13" s="17" t="s">
        <v>254</v>
      </c>
      <c r="F13" s="17"/>
      <c r="G13" s="17"/>
    </row>
    <row r="14" spans="1:9" x14ac:dyDescent="0.25">
      <c r="A14" s="4" t="s">
        <v>76</v>
      </c>
      <c r="B14" s="4">
        <f>285</f>
        <v>285</v>
      </c>
      <c r="C14" s="18" t="s">
        <v>94</v>
      </c>
      <c r="D14" s="4" t="s">
        <v>83</v>
      </c>
      <c r="E14" s="4" t="s">
        <v>89</v>
      </c>
      <c r="F14" s="4"/>
      <c r="G14" s="4"/>
    </row>
    <row r="15" spans="1:9" x14ac:dyDescent="0.25">
      <c r="A15" s="4" t="s">
        <v>77</v>
      </c>
      <c r="B15" s="4">
        <f>290</f>
        <v>290</v>
      </c>
      <c r="C15" s="18" t="s">
        <v>94</v>
      </c>
      <c r="D15" s="4" t="s">
        <v>84</v>
      </c>
      <c r="E15" s="4" t="s">
        <v>89</v>
      </c>
      <c r="F15" s="4"/>
      <c r="G15" s="4"/>
    </row>
    <row r="16" spans="1:9" x14ac:dyDescent="0.25">
      <c r="A16" s="4" t="s">
        <v>243</v>
      </c>
      <c r="B16" s="13">
        <v>4.8800000000000003E-2</v>
      </c>
      <c r="C16" s="18" t="s">
        <v>94</v>
      </c>
      <c r="D16" s="4" t="s">
        <v>245</v>
      </c>
      <c r="E16" s="12" t="s">
        <v>254</v>
      </c>
      <c r="F16" s="4"/>
      <c r="G16" s="4"/>
    </row>
    <row r="17" spans="1:7" x14ac:dyDescent="0.25">
      <c r="A17" s="4" t="s">
        <v>244</v>
      </c>
      <c r="B17" s="13">
        <v>5.7600000000000005E-2</v>
      </c>
      <c r="C17" s="18" t="s">
        <v>94</v>
      </c>
      <c r="D17" s="4" t="s">
        <v>246</v>
      </c>
      <c r="E17" s="12" t="s">
        <v>254</v>
      </c>
      <c r="F17" s="4"/>
      <c r="G17" s="4"/>
    </row>
    <row r="18" spans="1:7" s="16" customFormat="1" x14ac:dyDescent="0.25">
      <c r="A18" s="17" t="s">
        <v>259</v>
      </c>
      <c r="B18" s="17">
        <f>273+10</f>
        <v>283</v>
      </c>
      <c r="C18" s="18"/>
      <c r="D18" s="17" t="s">
        <v>261</v>
      </c>
      <c r="E18" s="17" t="s">
        <v>89</v>
      </c>
      <c r="F18" s="17"/>
      <c r="G18" s="17"/>
    </row>
    <row r="19" spans="1:7" s="16" customFormat="1" x14ac:dyDescent="0.25">
      <c r="A19" s="17" t="s">
        <v>260</v>
      </c>
      <c r="B19" s="17">
        <f>273+15</f>
        <v>288</v>
      </c>
      <c r="C19" s="18"/>
      <c r="D19" s="17" t="s">
        <v>262</v>
      </c>
      <c r="E19" s="17" t="s">
        <v>89</v>
      </c>
      <c r="F19" s="17"/>
      <c r="G19" s="17"/>
    </row>
    <row r="20" spans="1:7" x14ac:dyDescent="0.25">
      <c r="A20" s="4" t="s">
        <v>78</v>
      </c>
      <c r="B20" s="4">
        <f>1694.4-273</f>
        <v>1421.4</v>
      </c>
      <c r="C20" s="18" t="s">
        <v>94</v>
      </c>
      <c r="D20" s="4" t="s">
        <v>85</v>
      </c>
      <c r="E20" s="4" t="s">
        <v>89</v>
      </c>
      <c r="F20" s="4"/>
      <c r="G20" s="4"/>
    </row>
    <row r="21" spans="1:7" x14ac:dyDescent="0.25">
      <c r="A21" s="4" t="s">
        <v>79</v>
      </c>
      <c r="B21" s="4">
        <f>25924</f>
        <v>25924</v>
      </c>
      <c r="C21" s="18" t="s">
        <v>94</v>
      </c>
      <c r="D21" s="4" t="s">
        <v>86</v>
      </c>
      <c r="E21" s="4" t="s">
        <v>89</v>
      </c>
      <c r="F21" s="4"/>
      <c r="G21" s="4"/>
    </row>
    <row r="22" spans="1:7" x14ac:dyDescent="0.25">
      <c r="A22" s="4" t="s">
        <v>80</v>
      </c>
      <c r="B22" s="4">
        <v>27774</v>
      </c>
      <c r="C22" s="18" t="s">
        <v>94</v>
      </c>
      <c r="D22" s="4" t="s">
        <v>87</v>
      </c>
      <c r="E22" s="4" t="s">
        <v>89</v>
      </c>
      <c r="F22" s="4"/>
      <c r="G22" s="4"/>
    </row>
    <row r="23" spans="1:7" x14ac:dyDescent="0.25">
      <c r="A23" s="4" t="s">
        <v>81</v>
      </c>
      <c r="B23" s="4">
        <v>11033</v>
      </c>
      <c r="C23" s="18" t="s">
        <v>94</v>
      </c>
      <c r="D23" s="4" t="s">
        <v>88</v>
      </c>
      <c r="E23" s="4" t="s">
        <v>89</v>
      </c>
      <c r="F23" s="4"/>
      <c r="G23" s="4"/>
    </row>
    <row r="24" spans="1:7" x14ac:dyDescent="0.25">
      <c r="A24" s="4" t="s">
        <v>238</v>
      </c>
      <c r="B24" s="4">
        <v>-999</v>
      </c>
      <c r="C24" s="18" t="s">
        <v>94</v>
      </c>
      <c r="D24" s="4" t="s">
        <v>65</v>
      </c>
      <c r="E24" s="4" t="s">
        <v>241</v>
      </c>
      <c r="F24" s="4"/>
      <c r="G24" s="4"/>
    </row>
    <row r="25" spans="1:7" x14ac:dyDescent="0.25">
      <c r="A25" s="4" t="s">
        <v>239</v>
      </c>
      <c r="B25" s="4">
        <v>-999</v>
      </c>
      <c r="C25" s="18" t="s">
        <v>94</v>
      </c>
      <c r="D25" s="4" t="s">
        <v>242</v>
      </c>
      <c r="E25" s="4" t="s">
        <v>240</v>
      </c>
      <c r="F25" s="4"/>
      <c r="G25" s="4"/>
    </row>
    <row r="26" spans="1:7" x14ac:dyDescent="0.25">
      <c r="A26" s="4" t="s">
        <v>68</v>
      </c>
      <c r="B26" s="17">
        <v>1.5E-3</v>
      </c>
      <c r="C26" s="18" t="s">
        <v>94</v>
      </c>
      <c r="D26" s="4" t="s">
        <v>69</v>
      </c>
      <c r="E26" s="4" t="s">
        <v>254</v>
      </c>
      <c r="F26" s="4"/>
      <c r="G26" s="4"/>
    </row>
    <row r="27" spans="1:7" x14ac:dyDescent="0.25">
      <c r="A27" s="18" t="s">
        <v>70</v>
      </c>
      <c r="B27" s="18">
        <v>44</v>
      </c>
      <c r="C27" s="18" t="s">
        <v>94</v>
      </c>
      <c r="D27" s="18" t="s">
        <v>71</v>
      </c>
      <c r="E27" s="18" t="s">
        <v>241</v>
      </c>
      <c r="F27" s="4"/>
      <c r="G27" s="4"/>
    </row>
    <row r="28" spans="1:7" s="16" customFormat="1" x14ac:dyDescent="0.25">
      <c r="A28" s="18" t="s">
        <v>269</v>
      </c>
      <c r="B28" s="18">
        <v>0.5</v>
      </c>
      <c r="C28" s="18" t="s">
        <v>94</v>
      </c>
      <c r="D28" s="18" t="s">
        <v>267</v>
      </c>
      <c r="E28" s="18" t="s">
        <v>268</v>
      </c>
      <c r="F28" s="17"/>
      <c r="G28" s="17"/>
    </row>
    <row r="29" spans="1:7" x14ac:dyDescent="0.25">
      <c r="A29" s="18" t="s">
        <v>105</v>
      </c>
      <c r="B29" s="18">
        <v>-999</v>
      </c>
      <c r="C29" s="18" t="s">
        <v>94</v>
      </c>
      <c r="D29" s="18" t="s">
        <v>114</v>
      </c>
      <c r="E29" s="18" t="s">
        <v>38</v>
      </c>
      <c r="F29" s="4"/>
    </row>
    <row r="30" spans="1:7" x14ac:dyDescent="0.25">
      <c r="A30" s="18" t="s">
        <v>106</v>
      </c>
      <c r="B30" s="18">
        <v>-999</v>
      </c>
      <c r="C30" s="18" t="s">
        <v>94</v>
      </c>
      <c r="D30" s="18" t="s">
        <v>115</v>
      </c>
      <c r="E30" s="18" t="s">
        <v>108</v>
      </c>
      <c r="F30" s="4"/>
    </row>
    <row r="31" spans="1:7" x14ac:dyDescent="0.25">
      <c r="A31" s="4" t="s">
        <v>66</v>
      </c>
      <c r="B31" s="4">
        <v>-999</v>
      </c>
      <c r="C31" s="17" t="s">
        <v>94</v>
      </c>
      <c r="D31" s="4" t="s">
        <v>67</v>
      </c>
      <c r="E31" s="1" t="s">
        <v>92</v>
      </c>
      <c r="F31" s="4"/>
      <c r="G31" s="4"/>
    </row>
    <row r="32" spans="1:7" s="20" customFormat="1" x14ac:dyDescent="0.25">
      <c r="A32" s="18" t="s">
        <v>159</v>
      </c>
      <c r="B32" s="18">
        <v>-999</v>
      </c>
      <c r="C32" s="18" t="s">
        <v>94</v>
      </c>
      <c r="D32" s="18" t="s">
        <v>258</v>
      </c>
      <c r="E32" s="18" t="s">
        <v>92</v>
      </c>
      <c r="F32" s="18"/>
    </row>
    <row r="33" spans="1:6" s="20" customFormat="1" x14ac:dyDescent="0.25">
      <c r="A33" s="18"/>
      <c r="B33" s="18" t="s">
        <v>117</v>
      </c>
      <c r="C33" s="18" t="s">
        <v>153</v>
      </c>
      <c r="D33" s="17"/>
      <c r="E33" s="17"/>
      <c r="F33" s="18"/>
    </row>
    <row r="34" spans="1:6" s="20" customFormat="1" x14ac:dyDescent="0.25">
      <c r="A34" s="18"/>
      <c r="B34" s="18" t="s">
        <v>202</v>
      </c>
      <c r="C34" s="18" t="s">
        <v>119</v>
      </c>
      <c r="D34" s="16"/>
      <c r="E34" s="17"/>
    </row>
    <row r="35" spans="1:6" s="20" customFormat="1" x14ac:dyDescent="0.25">
      <c r="A35" s="18"/>
      <c r="B35" s="18"/>
      <c r="C35" s="18"/>
      <c r="D35" s="18"/>
      <c r="E35" s="18"/>
    </row>
    <row r="36" spans="1:6" s="20" customFormat="1" x14ac:dyDescent="0.25">
      <c r="A36" s="18"/>
    </row>
    <row r="37" spans="1:6" s="20" customFormat="1" x14ac:dyDescent="0.25">
      <c r="A37" s="19"/>
    </row>
    <row r="38" spans="1:6" s="20" customFormat="1" x14ac:dyDescent="0.25">
      <c r="A38" s="19"/>
    </row>
    <row r="39" spans="1:6" s="20" customFormat="1" x14ac:dyDescent="0.25"/>
    <row r="40" spans="1:6" s="20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1" sqref="C21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2" t="s">
        <v>0</v>
      </c>
      <c r="B1" s="2" t="s">
        <v>1</v>
      </c>
      <c r="C1" s="2" t="s">
        <v>29</v>
      </c>
      <c r="D1" s="2" t="s">
        <v>20</v>
      </c>
      <c r="E1" s="4"/>
      <c r="F1" s="4"/>
    </row>
    <row r="2" spans="1:6" x14ac:dyDescent="0.25">
      <c r="A2" s="3" t="s">
        <v>14</v>
      </c>
      <c r="B2" s="3"/>
      <c r="C2" s="3"/>
      <c r="D2" s="3"/>
      <c r="E2" s="4"/>
      <c r="F2" s="4" t="s">
        <v>37</v>
      </c>
    </row>
    <row r="3" spans="1:6" x14ac:dyDescent="0.25">
      <c r="A3" s="4" t="s">
        <v>40</v>
      </c>
      <c r="B3" s="1" t="s">
        <v>30</v>
      </c>
      <c r="C3" s="1" t="s">
        <v>31</v>
      </c>
      <c r="D3" s="4">
        <v>-999</v>
      </c>
      <c r="E3" s="4"/>
      <c r="F3" s="4">
        <v>0.6</v>
      </c>
    </row>
    <row r="4" spans="1:6" x14ac:dyDescent="0.25">
      <c r="A4" s="4" t="s">
        <v>8</v>
      </c>
      <c r="B4" s="1"/>
      <c r="C4" s="1"/>
      <c r="D4" s="4"/>
      <c r="E4" s="4"/>
      <c r="F4" s="4">
        <f>6*0.6</f>
        <v>3.5999999999999996</v>
      </c>
    </row>
    <row r="5" spans="1:6" x14ac:dyDescent="0.25">
      <c r="A5" s="4" t="s">
        <v>9</v>
      </c>
      <c r="B5" s="1"/>
      <c r="C5" s="1"/>
      <c r="D5" s="4"/>
      <c r="E5" s="4"/>
      <c r="F5" s="4"/>
    </row>
    <row r="6" spans="1:6" x14ac:dyDescent="0.25">
      <c r="A6" s="5" t="s">
        <v>10</v>
      </c>
      <c r="B6" s="5"/>
      <c r="C6" s="5"/>
      <c r="D6" s="5"/>
      <c r="E6" s="4"/>
      <c r="F6" s="4"/>
    </row>
    <row r="7" spans="1:6" x14ac:dyDescent="0.25">
      <c r="A7" s="4"/>
      <c r="B7" s="4"/>
      <c r="C7" s="1"/>
      <c r="D7" s="4"/>
      <c r="E7" s="4"/>
      <c r="F7" s="4"/>
    </row>
    <row r="8" spans="1:6" x14ac:dyDescent="0.25">
      <c r="A8" s="4"/>
      <c r="B8" s="4"/>
      <c r="C8" s="1"/>
      <c r="D8" s="4"/>
      <c r="E8" s="4"/>
      <c r="F8" s="4"/>
    </row>
    <row r="9" spans="1:6" x14ac:dyDescent="0.25">
      <c r="A9" s="4"/>
      <c r="B9" s="4"/>
      <c r="C9" s="1"/>
      <c r="D9" s="4"/>
      <c r="E9" s="4"/>
      <c r="F9" s="4"/>
    </row>
    <row r="10" spans="1:6" x14ac:dyDescent="0.25">
      <c r="A10" s="4"/>
      <c r="B10" s="4"/>
      <c r="C10" s="4"/>
      <c r="D10" s="4"/>
      <c r="E10" s="4"/>
      <c r="F10" s="4">
        <v>14</v>
      </c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5"/>
      <c r="B13" s="5"/>
      <c r="C13" s="5"/>
      <c r="D13" s="5"/>
      <c r="E13" s="4"/>
      <c r="F13" s="4"/>
    </row>
    <row r="14" spans="1:6" x14ac:dyDescent="0.25">
      <c r="A14" s="5"/>
      <c r="B14" s="5"/>
      <c r="C14" s="5"/>
      <c r="D14" s="5"/>
      <c r="E14" s="4"/>
      <c r="F14" s="4"/>
    </row>
    <row r="15" spans="1:6" x14ac:dyDescent="0.25">
      <c r="A15" s="4"/>
      <c r="B15" s="4"/>
      <c r="C15" s="4"/>
      <c r="D15" s="4"/>
      <c r="E15" s="4"/>
      <c r="F15" s="4"/>
    </row>
    <row r="16" spans="1: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72</v>
      </c>
      <c r="B1">
        <v>0.1085</v>
      </c>
      <c r="C1" t="s">
        <v>75</v>
      </c>
      <c r="D1" t="s">
        <v>74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73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FLMALS</vt:lpstr>
      <vt:lpstr>DAYLP</vt:lpstr>
      <vt:lpstr>MALDIS</vt:lpstr>
      <vt:lpstr>FLMALN</vt:lpstr>
      <vt:lpstr>FLMALC</vt:lpstr>
      <vt:lpstr>MALGro</vt:lpstr>
      <vt:lpstr>equations exploration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2019-02-12T16:14:52Z</dcterms:modified>
</cp:coreProperties>
</file>