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tpedupe-my.sharepoint.com/personal/0721169_utp_edu_pe/Documents/G3 Repositorio DS1/Entregables/"/>
    </mc:Choice>
  </mc:AlternateContent>
  <xr:revisionPtr revIDLastSave="11" documentId="8_{718996A2-2A93-4480-8C80-C5346D76EF36}" xr6:coauthVersionLast="37" xr6:coauthVersionMax="37" xr10:uidLastSave="{5FD299A7-89EA-44E7-BCA7-302B4B51F7E7}"/>
  <bookViews>
    <workbookView xWindow="0" yWindow="0" windowWidth="19200" windowHeight="10425" firstSheet="1" activeTab="2" xr2:uid="{00000000-000D-0000-FFFF-FFFF00000000}"/>
  </bookViews>
  <sheets>
    <sheet name="Tableros" sheetId="1" r:id="rId1"/>
    <sheet name="FMNCONPRO" sheetId="6" r:id="rId2"/>
    <sheet name="FMVREQM" sheetId="7" r:id="rId3"/>
    <sheet name="FMEXRI" sheetId="8" r:id="rId4"/>
    <sheet name="FMICIC" sheetId="10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2" i="1" l="1"/>
  <c r="L23" i="1"/>
  <c r="G33" i="7" l="1"/>
  <c r="H33" i="7" s="1"/>
  <c r="H38" i="8"/>
  <c r="F29" i="8"/>
  <c r="P23" i="1" l="1"/>
  <c r="N23" i="1"/>
  <c r="M23" i="1"/>
  <c r="H22" i="10" l="1"/>
  <c r="I22" i="10" s="1"/>
  <c r="H26" i="10"/>
  <c r="I26" i="10" s="1"/>
  <c r="H17" i="10"/>
  <c r="I17" i="10" s="1"/>
  <c r="C43" i="10"/>
  <c r="C42" i="10"/>
  <c r="H33" i="10"/>
  <c r="O21" i="1" s="1"/>
  <c r="F33" i="10"/>
  <c r="N21" i="1" s="1"/>
  <c r="E33" i="10"/>
  <c r="M21" i="1" s="1"/>
  <c r="D33" i="10"/>
  <c r="C41" i="10" l="1"/>
  <c r="L21" i="1"/>
  <c r="I33" i="10"/>
  <c r="P21" i="1" s="1"/>
  <c r="D33" i="6"/>
  <c r="E33" i="6"/>
  <c r="F33" i="6"/>
  <c r="N20" i="1" s="1"/>
  <c r="G33" i="6"/>
  <c r="O20" i="1" s="1"/>
  <c r="M20" i="1"/>
  <c r="L20" i="1"/>
  <c r="C43" i="6"/>
  <c r="G26" i="6"/>
  <c r="H26" i="6" s="1"/>
  <c r="H33" i="6" l="1"/>
  <c r="P20" i="1" s="1"/>
  <c r="C42" i="6"/>
  <c r="G38" i="8" l="1"/>
  <c r="O23" i="1" s="1"/>
  <c r="F24" i="8" l="1"/>
  <c r="F17" i="8"/>
  <c r="H17" i="7"/>
  <c r="E43" i="7" l="1"/>
  <c r="D43" i="7"/>
  <c r="G43" i="7"/>
  <c r="G29" i="7"/>
  <c r="H29" i="7" s="1"/>
  <c r="G23" i="7"/>
  <c r="H23" i="7" s="1"/>
  <c r="G22" i="6"/>
  <c r="H22" i="6" s="1"/>
  <c r="G17" i="6"/>
  <c r="H17" i="6" s="1"/>
  <c r="B48" i="7" l="1"/>
  <c r="B49" i="7"/>
  <c r="C41" i="6"/>
  <c r="H43" i="7"/>
  <c r="P22" i="1" s="1"/>
  <c r="J17" i="7"/>
  <c r="I17" i="7" l="1"/>
  <c r="G17" i="7" l="1"/>
</calcChain>
</file>

<file path=xl/sharedStrings.xml><?xml version="1.0" encoding="utf-8"?>
<sst xmlns="http://schemas.openxmlformats.org/spreadsheetml/2006/main" count="325" uniqueCount="72">
  <si>
    <t xml:space="preserve">Proyecto 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</si>
  <si>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</si>
  <si>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</si>
  <si>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</si>
  <si>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</si>
  <si>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</si>
  <si>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</si>
  <si>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</si>
  <si>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</si>
  <si>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</si>
  <si>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</si>
  <si>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</si>
  <si>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</si>
  <si>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</si>
  <si>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</si>
  <si>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</si>
  <si>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</si>
  <si>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</si>
  <si>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</si>
  <si>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</si>
  <si>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</si>
  <si>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</si>
  <si>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</si>
  <si>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</si>
  <si>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</si>
  <si>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</si>
  <si>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</si>
  <si>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</si>
  <si>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</si>
  <si>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</si>
  <si>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</si>
  <si>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>POR REVISAR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</si>
  <si>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</si>
  <si>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</si>
  <si>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</si>
  <si>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</si>
  <si>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</si>
  <si>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</si>
  <si>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</si>
  <si>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</si>
  <si>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</si>
  <si>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</si>
  <si>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</si>
  <si>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</si>
  <si>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</si>
  <si>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</si>
  <si>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</si>
  <si>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</si>
  <si>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TABLA DE INDICADORES PPMC</t>
  </si>
  <si>
    <t>TABLERO DE METRICAS DE EXPOSICION AL RIESGO</t>
  </si>
  <si>
    <t>PPPMC</t>
  </si>
  <si>
    <t xml:space="preserve">EXPOSICION </t>
  </si>
  <si>
    <t>EXPOSICION AL RIESGO</t>
  </si>
  <si>
    <t>TABLA DE INDICADORES CM</t>
  </si>
  <si>
    <t>Indice de Cambios de ítems de Configuración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</si>
  <si>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</si>
  <si>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</si>
  <si>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</si>
  <si>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</si>
  <si>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Numero de Items Modificados</t>
  </si>
  <si>
    <t>CANTIDAD DE ITEM TOTALES</t>
  </si>
  <si>
    <t>0.5</t>
  </si>
  <si>
    <t>&gt;0.5</t>
  </si>
  <si>
    <t>&gt;1</t>
  </si>
  <si>
    <t>&gt;2</t>
  </si>
  <si>
    <t>i</t>
  </si>
  <si>
    <t>Travel Peru Express</t>
  </si>
  <si>
    <t>Peru Travel Express</t>
  </si>
  <si>
    <t>&lt;0.5</t>
  </si>
  <si>
    <t xml:space="preserve">    Travel Peru Express</t>
  </si>
  <si>
    <t>TABME - TABLERO DE CONTROL DE METRICAS DEL PROYECTO TRAVEL PERU EXPRESS</t>
  </si>
  <si>
    <t xml:space="preserve"> Travel Peru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</si>
</sst>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5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4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9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0" fontId="21" fillId="9" borderId="22" xfId="0" applyFont="1" applyFill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2" fillId="0" borderId="0" xfId="0" applyFont="1"/>
    <xf numFmtId="2" fontId="22" fillId="3" borderId="30" xfId="0" applyNumberFormat="1" applyFont="1" applyFill="1" applyBorder="1" applyAlignment="1">
      <alignment horizontal="center" vertical="center"/>
    </xf>
    <xf numFmtId="0" fontId="22" fillId="3" borderId="30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2" fontId="22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22" fillId="5" borderId="30" xfId="0" applyNumberFormat="1" applyFont="1" applyFill="1" applyBorder="1" applyAlignment="1">
      <alignment horizontal="center" vertical="center"/>
    </xf>
    <xf numFmtId="0" fontId="22" fillId="5" borderId="30" xfId="0" applyFont="1" applyFill="1" applyBorder="1" applyAlignment="1">
      <alignment horizontal="center" vertical="center" wrapText="1"/>
    </xf>
    <xf numFmtId="2" fontId="22" fillId="5" borderId="35" xfId="0" applyNumberFormat="1" applyFont="1" applyFill="1" applyBorder="1" applyAlignment="1">
      <alignment horizontal="center" vertical="center"/>
    </xf>
    <xf numFmtId="2" fontId="22" fillId="5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12" xfId="0" applyBorder="1"/>
    <xf numFmtId="0" fontId="4" fillId="0" borderId="6" xfId="0" applyFont="1" applyBorder="1"/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2" fontId="22" fillId="3" borderId="30" xfId="0" applyNumberFormat="1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3" fillId="3" borderId="36" xfId="0" applyFont="1" applyFill="1" applyBorder="1" applyAlignment="1">
      <alignment horizontal="center" vertical="center"/>
    </xf>
    <xf numFmtId="0" fontId="23" fillId="3" borderId="37" xfId="0" applyFont="1" applyFill="1" applyBorder="1" applyAlignment="1">
      <alignment horizontal="center" vertical="center"/>
    </xf>
    <xf numFmtId="0" fontId="23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3" fillId="5" borderId="36" xfId="0" applyFont="1" applyFill="1" applyBorder="1" applyAlignment="1">
      <alignment horizontal="center" vertical="center"/>
    </xf>
    <xf numFmtId="0" fontId="23" fillId="5" borderId="37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2" fontId="22" fillId="3" borderId="18" xfId="0" applyNumberFormat="1" applyFont="1" applyFill="1" applyBorder="1" applyAlignment="1">
      <alignment horizontal="center" vertical="center" wrapText="1"/>
    </xf>
  </cellXfs>
  <cellStyles count="2">
    <cellStyle name="Cance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FMNCONPRO!$B$31:$C$31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FMNCONPRO!$D$31:$F$31</c:f>
              <c:numCache>
                <c:formatCode>General</c:formatCode>
                <c:ptCount val="3"/>
                <c:pt idx="0">
                  <c:v>7</c:v>
                </c:pt>
                <c:pt idx="1">
                  <c:v>17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817120"/>
        <c:axId val="168817680"/>
      </c:lineChart>
      <c:catAx>
        <c:axId val="16881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817680"/>
        <c:crosses val="autoZero"/>
        <c:auto val="1"/>
        <c:lblAlgn val="ctr"/>
        <c:lblOffset val="100"/>
        <c:noMultiLvlLbl val="0"/>
      </c:catAx>
      <c:valAx>
        <c:axId val="168817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16881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FMNCONPRO!$C$41:$C$43</c:f>
              <c:numCache>
                <c:formatCode>0.000</c:formatCode>
                <c:ptCount val="3"/>
                <c:pt idx="0">
                  <c:v>0.63636363636363635</c:v>
                </c:pt>
                <c:pt idx="1">
                  <c:v>0.45945945945945948</c:v>
                </c:pt>
                <c:pt idx="2">
                  <c:v>0.15789473684210525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8819920"/>
        <c:axId val="168820480"/>
      </c:barChart>
      <c:catAx>
        <c:axId val="16881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820480"/>
        <c:crosses val="autoZero"/>
        <c:auto val="1"/>
        <c:lblAlgn val="ctr"/>
        <c:lblOffset val="100"/>
        <c:noMultiLvlLbl val="0"/>
      </c:catAx>
      <c:valAx>
        <c:axId val="168820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881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Travel Peru Express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FMVREQM!$D$40:$F$40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FMVREQM!$D$41:$F$41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23280"/>
        <c:axId val="168823840"/>
      </c:lineChart>
      <c:catAx>
        <c:axId val="16882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823840"/>
        <c:crosses val="autoZero"/>
        <c:auto val="1"/>
        <c:lblAlgn val="ctr"/>
        <c:lblOffset val="100"/>
        <c:noMultiLvlLbl val="0"/>
      </c:catAx>
      <c:valAx>
        <c:axId val="1688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82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FMVREQM!$B$46:$B$47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FMVREQM!$A$48:$A$50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FMVREQM!$B$48:$B$50</c:f>
              <c:numCache>
                <c:formatCode>0.000</c:formatCode>
                <c:ptCount val="3"/>
                <c:pt idx="0">
                  <c:v>0</c:v>
                </c:pt>
                <c:pt idx="1">
                  <c:v>13.333333333333334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826080"/>
        <c:axId val="168826640"/>
        <c:axId val="0"/>
      </c:bar3DChart>
      <c:catAx>
        <c:axId val="1688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826640"/>
        <c:crosses val="autoZero"/>
        <c:auto val="1"/>
        <c:lblAlgn val="ctr"/>
        <c:lblOffset val="100"/>
        <c:noMultiLvlLbl val="0"/>
      </c:catAx>
      <c:valAx>
        <c:axId val="168826640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82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FMEXRI!$D$35:$F$35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FMEXRI!$D$36:$F$36</c:f>
              <c:numCache>
                <c:formatCode>General</c:formatCode>
                <c:ptCount val="3"/>
                <c:pt idx="0">
                  <c:v>21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829440"/>
        <c:axId val="168830000"/>
      </c:lineChart>
      <c:catAx>
        <c:axId val="16882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830000"/>
        <c:crosses val="autoZero"/>
        <c:auto val="1"/>
        <c:lblAlgn val="ctr"/>
        <c:lblOffset val="100"/>
        <c:noMultiLvlLbl val="0"/>
      </c:catAx>
      <c:valAx>
        <c:axId val="1688300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16882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FMEXRI!$B$45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FMEXRI!$A$46:$A$48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FMEXRI!$B$46:$B$48</c:f>
              <c:numCache>
                <c:formatCode>0</c:formatCode>
                <c:ptCount val="3"/>
                <c:pt idx="0">
                  <c:v>21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9893760"/>
        <c:axId val="169894320"/>
      </c:barChart>
      <c:catAx>
        <c:axId val="16989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894320"/>
        <c:crosses val="autoZero"/>
        <c:auto val="1"/>
        <c:lblAlgn val="ctr"/>
        <c:lblOffset val="100"/>
        <c:noMultiLvlLbl val="0"/>
      </c:catAx>
      <c:valAx>
        <c:axId val="1698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89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FMICIC!$B$31:$C$31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FMICIC!$D$31:$F$31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897120"/>
        <c:axId val="169897680"/>
      </c:lineChart>
      <c:catAx>
        <c:axId val="16989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897680"/>
        <c:crosses val="autoZero"/>
        <c:auto val="1"/>
        <c:lblAlgn val="ctr"/>
        <c:lblOffset val="100"/>
        <c:noMultiLvlLbl val="0"/>
      </c:catAx>
      <c:valAx>
        <c:axId val="169897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16989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FMICIC!$C$41:$C$43</c:f>
              <c:numCache>
                <c:formatCode>0.000</c:formatCode>
                <c:ptCount val="3"/>
                <c:pt idx="0">
                  <c:v>0</c:v>
                </c:pt>
                <c:pt idx="1">
                  <c:v>5.4054054054054057E-2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9899920"/>
        <c:axId val="169900480"/>
      </c:barChart>
      <c:catAx>
        <c:axId val="1698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900480"/>
        <c:crosses val="autoZero"/>
        <c:auto val="1"/>
        <c:lblAlgn val="ctr"/>
        <c:lblOffset val="100"/>
        <c:noMultiLvlLbl val="0"/>
      </c:catAx>
      <c:valAx>
        <c:axId val="169900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989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1</xdr:col>
      <xdr:colOff>294582</xdr:colOff>
      <xdr:row>5</xdr:row>
      <xdr:rowOff>7793</xdr:rowOff>
    </xdr:to>
    <xdr:pic>
      <xdr:nvPicPr>
        <xdr:cNvPr id="3" name="Imagen 2" descr="7FCB4DBE">
          <a:extLst>
            <a:ext uri="{FF2B5EF4-FFF2-40B4-BE49-F238E27FC236}">
              <a16:creationId xmlns:a16="http://schemas.microsoft.com/office/drawing/2014/main" id="{79A34EE3-E24F-402E-898A-1676CA5E106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097280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557211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2</xdr:col>
      <xdr:colOff>46932</xdr:colOff>
      <xdr:row>5</xdr:row>
      <xdr:rowOff>7793</xdr:rowOff>
    </xdr:to>
    <xdr:pic>
      <xdr:nvPicPr>
        <xdr:cNvPr id="7" name="Imagen 6" descr="7FCB4DBE">
          <a:extLst>
            <a:ext uri="{FF2B5EF4-FFF2-40B4-BE49-F238E27FC236}">
              <a16:creationId xmlns:a16="http://schemas.microsoft.com/office/drawing/2014/main" id="{E1C9C2BC-860B-4F68-BE34-1D741AD3E4FC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097280" cy="914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66675</xdr:colOff>
      <xdr:row>29</xdr:row>
      <xdr:rowOff>95250</xdr:rowOff>
    </xdr:from>
    <xdr:to>
      <xdr:col>7</xdr:col>
      <xdr:colOff>421005</xdr:colOff>
      <xdr:row>30</xdr:row>
      <xdr:rowOff>314325</xdr:rowOff>
    </xdr:to>
    <xdr:pic>
      <xdr:nvPicPr>
        <xdr:cNvPr id="9" name="Imagen 8" descr="7FCB4DBE">
          <a:extLst>
            <a:ext uri="{FF2B5EF4-FFF2-40B4-BE49-F238E27FC236}">
              <a16:creationId xmlns:a16="http://schemas.microsoft.com/office/drawing/2014/main" id="{AFB2618F-0A52-4801-92DA-2003F8142AA4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0153650"/>
          <a:ext cx="1097280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23</xdr:row>
      <xdr:rowOff>90487</xdr:rowOff>
    </xdr:from>
    <xdr:to>
      <xdr:col>15</xdr:col>
      <xdr:colOff>95250</xdr:colOff>
      <xdr:row>40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471487</xdr:colOff>
      <xdr:row>43</xdr:row>
      <xdr:rowOff>100012</xdr:rowOff>
    </xdr:from>
    <xdr:to>
      <xdr:col>14</xdr:col>
      <xdr:colOff>471487</xdr:colOff>
      <xdr:row>56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1</xdr:col>
      <xdr:colOff>656532</xdr:colOff>
      <xdr:row>5</xdr:row>
      <xdr:rowOff>17318</xdr:rowOff>
    </xdr:to>
    <xdr:pic>
      <xdr:nvPicPr>
        <xdr:cNvPr id="6" name="Imagen 5" descr="7FCB4DBE">
          <a:extLst>
            <a:ext uri="{FF2B5EF4-FFF2-40B4-BE49-F238E27FC236}">
              <a16:creationId xmlns:a16="http://schemas.microsoft.com/office/drawing/2014/main" id="{73F58128-D17F-479F-8115-05478F808CF6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097280" cy="914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142875</xdr:colOff>
      <xdr:row>39</xdr:row>
      <xdr:rowOff>76200</xdr:rowOff>
    </xdr:from>
    <xdr:to>
      <xdr:col>7</xdr:col>
      <xdr:colOff>478155</xdr:colOff>
      <xdr:row>40</xdr:row>
      <xdr:rowOff>676275</xdr:rowOff>
    </xdr:to>
    <xdr:pic>
      <xdr:nvPicPr>
        <xdr:cNvPr id="7" name="Imagen 6" descr="7FCB4DBE">
          <a:extLst>
            <a:ext uri="{FF2B5EF4-FFF2-40B4-BE49-F238E27FC236}">
              <a16:creationId xmlns:a16="http://schemas.microsoft.com/office/drawing/2014/main" id="{3EC65011-1F21-49B9-ADB5-50CD41695A05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10620375"/>
          <a:ext cx="1097280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35</xdr:row>
      <xdr:rowOff>290512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39</xdr:row>
      <xdr:rowOff>100012</xdr:rowOff>
    </xdr:from>
    <xdr:to>
      <xdr:col>10</xdr:col>
      <xdr:colOff>442912</xdr:colOff>
      <xdr:row>53</xdr:row>
      <xdr:rowOff>109537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133350</xdr:colOff>
      <xdr:row>0</xdr:row>
      <xdr:rowOff>114300</xdr:rowOff>
    </xdr:from>
    <xdr:to>
      <xdr:col>1</xdr:col>
      <xdr:colOff>468630</xdr:colOff>
      <xdr:row>5</xdr:row>
      <xdr:rowOff>76200</xdr:rowOff>
    </xdr:to>
    <xdr:pic>
      <xdr:nvPicPr>
        <xdr:cNvPr id="7" name="Imagen 6" descr="7FCB4DBE">
          <a:extLst>
            <a:ext uri="{FF2B5EF4-FFF2-40B4-BE49-F238E27FC236}">
              <a16:creationId xmlns:a16="http://schemas.microsoft.com/office/drawing/2014/main" id="{B4909E87-811B-4FF5-8ED0-901CC77AC244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14300"/>
          <a:ext cx="1097280" cy="914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123825</xdr:colOff>
      <xdr:row>34</xdr:row>
      <xdr:rowOff>38100</xdr:rowOff>
    </xdr:from>
    <xdr:to>
      <xdr:col>7</xdr:col>
      <xdr:colOff>459105</xdr:colOff>
      <xdr:row>35</xdr:row>
      <xdr:rowOff>638175</xdr:rowOff>
    </xdr:to>
    <xdr:pic>
      <xdr:nvPicPr>
        <xdr:cNvPr id="8" name="Imagen 7" descr="7FCB4DBE">
          <a:extLst>
            <a:ext uri="{FF2B5EF4-FFF2-40B4-BE49-F238E27FC236}">
              <a16:creationId xmlns:a16="http://schemas.microsoft.com/office/drawing/2014/main" id="{8FE8E776-0AAD-4896-A272-2A2A2FD3F3DC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8172450"/>
          <a:ext cx="1097280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28</xdr:row>
      <xdr:rowOff>219075</xdr:rowOff>
    </xdr:from>
    <xdr:to>
      <xdr:col>15</xdr:col>
      <xdr:colOff>542925</xdr:colOff>
      <xdr:row>32</xdr:row>
      <xdr:rowOff>557211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2</xdr:col>
      <xdr:colOff>46932</xdr:colOff>
      <xdr:row>5</xdr:row>
      <xdr:rowOff>7793</xdr:rowOff>
    </xdr:to>
    <xdr:pic>
      <xdr:nvPicPr>
        <xdr:cNvPr id="6" name="Imagen 5" descr="7FCB4DBE">
          <a:extLst>
            <a:ext uri="{FF2B5EF4-FFF2-40B4-BE49-F238E27FC236}">
              <a16:creationId xmlns:a16="http://schemas.microsoft.com/office/drawing/2014/main" id="{6E76757E-C7C3-49B9-9E82-9C33E3874814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097280" cy="914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161925</xdr:colOff>
      <xdr:row>29</xdr:row>
      <xdr:rowOff>92223</xdr:rowOff>
    </xdr:from>
    <xdr:to>
      <xdr:col>8</xdr:col>
      <xdr:colOff>516255</xdr:colOff>
      <xdr:row>30</xdr:row>
      <xdr:rowOff>425598</xdr:rowOff>
    </xdr:to>
    <xdr:pic>
      <xdr:nvPicPr>
        <xdr:cNvPr id="7" name="Imagen 6" descr="7FCB4DBE">
          <a:extLst>
            <a:ext uri="{FF2B5EF4-FFF2-40B4-BE49-F238E27FC236}">
              <a16:creationId xmlns:a16="http://schemas.microsoft.com/office/drawing/2014/main" id="{E0A8C0BD-E87F-4042-9E4C-5BC5AF7C3F9D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9922023"/>
          <a:ext cx="1097280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24"/>
  <sheetViews>
    <sheetView workbookViewId="0">
      <selection activeCell="M23" sqref="M23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4" max="14" width="0" hidden="1" customWidth="1"/>
    <col min="15" max="16" width="13.85546875" bestFit="1" customWidth="1"/>
  </cols>
  <sheetData>
    <row r="1" spans="1:16" ht="15" customHeight="1">
      <c r="A1" s="100" t="s">
        <v>69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2"/>
    </row>
    <row r="2" spans="1:16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5"/>
    </row>
    <row r="3" spans="1:16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5"/>
    </row>
    <row r="4" spans="1:16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5"/>
    </row>
    <row r="5" spans="1:16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5"/>
    </row>
    <row r="6" spans="1:16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8"/>
    </row>
    <row r="7" spans="1:16" ht="15" customHeight="1">
      <c r="A7" s="109" t="s">
        <v>70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1:16" ht="15.75" customHeight="1" thickBot="1">
      <c r="A8" s="112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4"/>
    </row>
    <row r="9" spans="1:16" ht="15.75" thickBot="1">
      <c r="A9" s="19"/>
      <c r="B9" s="15"/>
      <c r="C9" s="15"/>
      <c r="D9" s="15"/>
      <c r="E9" s="15"/>
      <c r="F9" s="15"/>
      <c r="G9" s="15"/>
      <c r="H9" s="16"/>
      <c r="I9" s="16"/>
    </row>
    <row r="10" spans="1:16" ht="15.75" thickBot="1">
      <c r="A10" s="81" t="s">
        <v>0</v>
      </c>
      <c r="B10" s="119" t="s">
        <v>66</v>
      </c>
      <c r="C10" s="120"/>
      <c r="D10" s="120"/>
      <c r="E10" s="120"/>
      <c r="F10" s="120"/>
      <c r="G10" s="120"/>
      <c r="H10" s="120"/>
      <c r="I10" s="121"/>
    </row>
    <row r="11" spans="1:16" ht="16.5" thickBot="1">
      <c r="A11" s="122" t="s">
        <v>25</v>
      </c>
      <c r="B11" s="123"/>
      <c r="C11" s="123"/>
      <c r="D11" s="123"/>
      <c r="E11" s="123"/>
      <c r="F11" s="123"/>
      <c r="G11" s="123"/>
      <c r="H11" s="123"/>
      <c r="I11" s="124"/>
    </row>
    <row r="12" spans="1:16" ht="15.75" thickBot="1">
      <c r="A12" s="82"/>
      <c r="B12" s="115" t="s">
        <v>3</v>
      </c>
      <c r="C12" s="116"/>
      <c r="D12" s="115" t="s">
        <v>4</v>
      </c>
      <c r="E12" s="117"/>
      <c r="F12" s="118" t="s">
        <v>5</v>
      </c>
      <c r="G12" s="117"/>
      <c r="H12" s="118" t="s">
        <v>16</v>
      </c>
      <c r="I12" s="117"/>
    </row>
    <row r="13" spans="1:16" ht="26.25" thickBot="1">
      <c r="A13" s="1" t="s">
        <v>17</v>
      </c>
      <c r="B13" s="2" t="s">
        <v>18</v>
      </c>
      <c r="C13" s="2" t="s">
        <v>19</v>
      </c>
      <c r="D13" s="2" t="s">
        <v>18</v>
      </c>
      <c r="E13" s="2" t="s">
        <v>19</v>
      </c>
      <c r="F13" s="2" t="s">
        <v>18</v>
      </c>
      <c r="G13" s="2" t="s">
        <v>19</v>
      </c>
      <c r="H13" s="2" t="s">
        <v>18</v>
      </c>
      <c r="I13" s="2" t="s">
        <v>19</v>
      </c>
    </row>
    <row r="14" spans="1:16" ht="15.75" thickBot="1">
      <c r="A14" s="3" t="s">
        <v>20</v>
      </c>
      <c r="B14" s="4">
        <v>0</v>
      </c>
      <c r="C14" s="4">
        <v>1</v>
      </c>
      <c r="D14" s="4">
        <v>0</v>
      </c>
      <c r="E14" s="4" t="s">
        <v>61</v>
      </c>
      <c r="F14" s="4">
        <v>0</v>
      </c>
      <c r="G14" s="4">
        <v>15</v>
      </c>
      <c r="H14" s="5">
        <v>0</v>
      </c>
      <c r="I14" s="6">
        <v>7.0000000000000007E-2</v>
      </c>
    </row>
    <row r="15" spans="1:16" ht="15.75" thickBot="1">
      <c r="A15" s="7" t="s">
        <v>21</v>
      </c>
      <c r="B15" s="4">
        <v>2</v>
      </c>
      <c r="C15" s="4">
        <v>5</v>
      </c>
      <c r="D15" s="4" t="s">
        <v>62</v>
      </c>
      <c r="E15" s="4">
        <v>1</v>
      </c>
      <c r="F15" s="4">
        <v>16</v>
      </c>
      <c r="G15" s="4">
        <v>45</v>
      </c>
      <c r="H15" s="8">
        <v>0.08</v>
      </c>
      <c r="I15" s="9">
        <v>0.2</v>
      </c>
    </row>
    <row r="16" spans="1:16" ht="15.75" thickBot="1">
      <c r="A16" s="10" t="s">
        <v>22</v>
      </c>
      <c r="B16" s="4">
        <v>6</v>
      </c>
      <c r="C16" s="4" t="s">
        <v>23</v>
      </c>
      <c r="D16" s="4" t="s">
        <v>63</v>
      </c>
      <c r="E16" s="4" t="s">
        <v>64</v>
      </c>
      <c r="F16" s="4">
        <v>46</v>
      </c>
      <c r="G16" s="4">
        <v>100</v>
      </c>
      <c r="H16" s="8">
        <v>0.21</v>
      </c>
      <c r="I16" s="9">
        <v>1</v>
      </c>
    </row>
    <row r="17" spans="1:16" ht="15.75" thickBot="1">
      <c r="A17" s="19"/>
      <c r="B17" s="15"/>
      <c r="C17" s="15"/>
      <c r="D17" s="15"/>
      <c r="E17" s="15"/>
      <c r="F17" s="15"/>
      <c r="G17" s="15"/>
      <c r="H17" s="16"/>
      <c r="I17" s="16"/>
    </row>
    <row r="18" spans="1:16" ht="19.5" thickBot="1">
      <c r="J18" s="97" t="s">
        <v>24</v>
      </c>
      <c r="K18" s="98"/>
      <c r="L18" s="98"/>
      <c r="M18" s="98"/>
      <c r="N18" s="98"/>
      <c r="O18" s="98"/>
      <c r="P18" s="99"/>
    </row>
    <row r="19" spans="1:16" ht="32.25" customHeight="1">
      <c r="J19" s="17" t="s">
        <v>1</v>
      </c>
      <c r="K19" s="18" t="s">
        <v>2</v>
      </c>
      <c r="L19" s="18" t="s">
        <v>11</v>
      </c>
      <c r="M19" s="18" t="s">
        <v>12</v>
      </c>
      <c r="N19" s="18" t="s">
        <v>13</v>
      </c>
      <c r="O19" s="18" t="s">
        <v>14</v>
      </c>
      <c r="P19" s="18" t="s">
        <v>15</v>
      </c>
    </row>
    <row r="20" spans="1:16" ht="30" customHeight="1">
      <c r="J20" s="14" t="s">
        <v>3</v>
      </c>
      <c r="K20" s="12" t="s">
        <v>7</v>
      </c>
      <c r="L20" s="90">
        <f>FMNCONPRO!D33</f>
        <v>0.63636363636363635</v>
      </c>
      <c r="M20" s="90">
        <f>FMNCONPRO!E33</f>
        <v>0.45945945945945948</v>
      </c>
      <c r="N20" s="90">
        <f>FMNCONPRO!F33</f>
        <v>0.15789473684210525</v>
      </c>
      <c r="O20" s="13">
        <f>FMNCONPRO!G33</f>
        <v>0</v>
      </c>
      <c r="P20" s="90">
        <f>FMNCONPRO!H33</f>
        <v>0.41790594422173372</v>
      </c>
    </row>
    <row r="21" spans="1:16" ht="30" customHeight="1">
      <c r="J21" s="14" t="s">
        <v>4</v>
      </c>
      <c r="K21" s="12" t="s">
        <v>8</v>
      </c>
      <c r="L21" s="90">
        <f>FMICIC!D33</f>
        <v>0</v>
      </c>
      <c r="M21" s="90">
        <f>FMICIC!E33</f>
        <v>0.18181818181818182</v>
      </c>
      <c r="N21" s="90">
        <f>FMICIC!F33</f>
        <v>0</v>
      </c>
      <c r="O21" s="13">
        <f>FMICIC!H33</f>
        <v>0</v>
      </c>
      <c r="P21" s="90">
        <f>FMICIC!I33</f>
        <v>6.0606060606060608E-2</v>
      </c>
    </row>
    <row r="22" spans="1:16" ht="30" customHeight="1">
      <c r="J22" s="14" t="s">
        <v>5</v>
      </c>
      <c r="K22" s="12" t="s">
        <v>9</v>
      </c>
      <c r="L22" s="90">
        <v>16</v>
      </c>
      <c r="M22" s="90">
        <v>20</v>
      </c>
      <c r="N22" s="13">
        <v>16</v>
      </c>
      <c r="O22" s="13">
        <f>FMVREQM!G43</f>
        <v>0</v>
      </c>
      <c r="P22" s="90">
        <f>FMVREQM!H43</f>
        <v>6.666666666666667</v>
      </c>
    </row>
    <row r="23" spans="1:16" ht="30" customHeight="1">
      <c r="J23" s="14" t="s">
        <v>6</v>
      </c>
      <c r="K23" s="12" t="s">
        <v>10</v>
      </c>
      <c r="L23" s="94">
        <f>FMEXRI!D38</f>
        <v>21</v>
      </c>
      <c r="M23" s="94">
        <f>FMEXRI!E38</f>
        <v>15</v>
      </c>
      <c r="N23" s="13">
        <f>FMEXRI!F38</f>
        <v>0</v>
      </c>
      <c r="O23" s="90">
        <f>FMEXRI!G38</f>
        <v>12</v>
      </c>
      <c r="P23" s="90">
        <f>FMEXRI!H38</f>
        <v>12</v>
      </c>
    </row>
    <row r="24" spans="1:16">
      <c r="J24" s="11"/>
      <c r="K24" s="11"/>
      <c r="L24" s="11"/>
      <c r="M24" s="11"/>
      <c r="N24" s="11"/>
      <c r="O24" s="11"/>
      <c r="P24" s="11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3"/>
  <sheetViews>
    <sheetView topLeftCell="A22" workbookViewId="0">
      <selection activeCell="A32" sqref="A32:C32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7.7109375" customWidth="1"/>
    <col min="6" max="6" width="8.140625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100" t="s">
        <v>66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34"/>
      <c r="N1" s="34"/>
      <c r="O1" s="34"/>
      <c r="P1" s="34"/>
      <c r="Q1" s="34"/>
      <c r="R1" s="34"/>
    </row>
    <row r="2" spans="1:18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  <c r="M2" s="34"/>
      <c r="N2" s="34"/>
      <c r="O2" s="34"/>
      <c r="P2" s="34"/>
      <c r="Q2" s="34"/>
      <c r="R2" s="34"/>
    </row>
    <row r="3" spans="1:18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5"/>
      <c r="M3" s="34"/>
      <c r="N3" s="34"/>
      <c r="O3" s="34"/>
      <c r="P3" s="34"/>
      <c r="Q3" s="34"/>
      <c r="R3" s="34"/>
    </row>
    <row r="4" spans="1:18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  <c r="M4" s="34"/>
      <c r="N4" s="34"/>
      <c r="O4" s="34"/>
      <c r="P4" s="34"/>
      <c r="Q4" s="34"/>
      <c r="R4" s="34"/>
    </row>
    <row r="5" spans="1:18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  <c r="M5" s="34"/>
      <c r="N5" s="34"/>
      <c r="O5" s="34"/>
      <c r="P5" s="34"/>
      <c r="Q5" s="34"/>
      <c r="R5" s="34"/>
    </row>
    <row r="6" spans="1:18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  <c r="M6" s="34"/>
      <c r="N6" s="34"/>
      <c r="O6" s="34"/>
      <c r="P6" s="34"/>
      <c r="Q6" s="34"/>
      <c r="R6" s="34"/>
    </row>
    <row r="7" spans="1:18" ht="15.75" thickBot="1"/>
    <row r="8" spans="1:18">
      <c r="C8" s="125" t="s">
        <v>30</v>
      </c>
      <c r="D8" s="126"/>
      <c r="E8" s="127"/>
    </row>
    <row r="9" spans="1:18" ht="23.25" customHeight="1" thickBot="1">
      <c r="C9" s="128"/>
      <c r="D9" s="129"/>
      <c r="E9" s="130"/>
    </row>
    <row r="10" spans="1:18" ht="26.25" thickBot="1">
      <c r="C10" s="2" t="s">
        <v>17</v>
      </c>
      <c r="D10" s="2" t="s">
        <v>18</v>
      </c>
      <c r="E10" s="2" t="s">
        <v>19</v>
      </c>
    </row>
    <row r="11" spans="1:18" ht="15.75" thickBot="1">
      <c r="C11" s="3" t="s">
        <v>20</v>
      </c>
      <c r="D11" s="4">
        <v>0</v>
      </c>
      <c r="E11" s="4">
        <v>1</v>
      </c>
    </row>
    <row r="12" spans="1:18" ht="15.75" thickBot="1">
      <c r="C12" s="7" t="s">
        <v>21</v>
      </c>
      <c r="D12" s="4">
        <v>2</v>
      </c>
      <c r="E12" s="4">
        <v>5</v>
      </c>
    </row>
    <row r="13" spans="1:18" ht="15.75" thickBot="1">
      <c r="C13" s="10" t="s">
        <v>22</v>
      </c>
      <c r="D13" s="4">
        <v>6</v>
      </c>
      <c r="E13" s="4" t="s">
        <v>23</v>
      </c>
    </row>
    <row r="14" spans="1:18" ht="15.75" thickBot="1"/>
    <row r="15" spans="1:18" ht="32.25" customHeight="1" thickBot="1">
      <c r="A15" s="133" t="s">
        <v>29</v>
      </c>
      <c r="B15" s="134"/>
      <c r="C15" s="134"/>
      <c r="D15" s="134"/>
      <c r="E15" s="134"/>
      <c r="F15" s="134"/>
      <c r="G15" s="134"/>
      <c r="H15" s="134"/>
      <c r="I15" s="49"/>
      <c r="J15" s="49"/>
    </row>
    <row r="16" spans="1:18" ht="60.75" thickBot="1">
      <c r="A16" s="38" t="s">
        <v>33</v>
      </c>
      <c r="B16" s="39" t="s">
        <v>1</v>
      </c>
      <c r="C16" s="40" t="s">
        <v>32</v>
      </c>
      <c r="D16" s="41" t="s">
        <v>40</v>
      </c>
      <c r="E16" s="41" t="s">
        <v>41</v>
      </c>
      <c r="F16" s="41" t="s">
        <v>42</v>
      </c>
      <c r="G16" s="41" t="s">
        <v>15</v>
      </c>
      <c r="H16" s="42" t="s">
        <v>14</v>
      </c>
    </row>
    <row r="17" spans="1:10" ht="45.75" thickBot="1">
      <c r="A17" s="43" t="s">
        <v>66</v>
      </c>
      <c r="B17" s="44" t="s">
        <v>3</v>
      </c>
      <c r="C17" s="45" t="s">
        <v>7</v>
      </c>
      <c r="D17" s="46" t="s">
        <v>11</v>
      </c>
      <c r="E17" s="46">
        <v>7</v>
      </c>
      <c r="F17" s="46">
        <v>11</v>
      </c>
      <c r="G17" s="47">
        <f>E17/F17</f>
        <v>0.63636363636363635</v>
      </c>
      <c r="H17" s="48">
        <f>+G17</f>
        <v>0.63636363636363635</v>
      </c>
    </row>
    <row r="19" spans="1:10" ht="15.75" thickBot="1"/>
    <row r="20" spans="1:10" ht="30.75" customHeight="1" thickBot="1">
      <c r="A20" s="133" t="s">
        <v>29</v>
      </c>
      <c r="B20" s="134"/>
      <c r="C20" s="134"/>
      <c r="D20" s="134"/>
      <c r="E20" s="134"/>
      <c r="F20" s="134"/>
      <c r="G20" s="134"/>
      <c r="H20" s="134"/>
    </row>
    <row r="21" spans="1:10" ht="60.75" thickBot="1">
      <c r="A21" s="38" t="s">
        <v>33</v>
      </c>
      <c r="B21" s="39" t="s">
        <v>1</v>
      </c>
      <c r="C21" s="40" t="s">
        <v>32</v>
      </c>
      <c r="D21" s="41" t="s">
        <v>40</v>
      </c>
      <c r="E21" s="41" t="s">
        <v>41</v>
      </c>
      <c r="F21" s="41" t="s">
        <v>42</v>
      </c>
      <c r="G21" s="41" t="s">
        <v>15</v>
      </c>
      <c r="H21" s="42" t="s">
        <v>14</v>
      </c>
    </row>
    <row r="22" spans="1:10" ht="45.75" thickBot="1">
      <c r="A22" s="43" t="s">
        <v>66</v>
      </c>
      <c r="B22" s="44" t="s">
        <v>3</v>
      </c>
      <c r="C22" s="45" t="s">
        <v>7</v>
      </c>
      <c r="D22" s="46" t="s">
        <v>12</v>
      </c>
      <c r="E22" s="46">
        <v>17</v>
      </c>
      <c r="F22" s="46">
        <v>37</v>
      </c>
      <c r="G22" s="47">
        <f>E22/F22</f>
        <v>0.45945945945945948</v>
      </c>
      <c r="H22" s="48">
        <f>+G22</f>
        <v>0.45945945945945948</v>
      </c>
    </row>
    <row r="23" spans="1:10" ht="33.75" customHeight="1" thickBot="1">
      <c r="A23" s="52"/>
      <c r="B23" s="86"/>
      <c r="C23" s="87"/>
      <c r="D23" s="88"/>
      <c r="E23" s="88"/>
      <c r="F23" s="88"/>
      <c r="G23" s="89"/>
      <c r="H23" s="89"/>
    </row>
    <row r="24" spans="1:10" ht="30.75" customHeight="1" thickBot="1">
      <c r="A24" s="133" t="s">
        <v>29</v>
      </c>
      <c r="B24" s="134"/>
      <c r="C24" s="134"/>
      <c r="D24" s="134"/>
      <c r="E24" s="134"/>
      <c r="F24" s="134"/>
      <c r="G24" s="134"/>
      <c r="H24" s="134"/>
    </row>
    <row r="25" spans="1:10" ht="60.75" thickBot="1">
      <c r="A25" s="38" t="s">
        <v>33</v>
      </c>
      <c r="B25" s="79" t="s">
        <v>1</v>
      </c>
      <c r="C25" s="40" t="s">
        <v>32</v>
      </c>
      <c r="D25" s="41" t="s">
        <v>40</v>
      </c>
      <c r="E25" s="41" t="s">
        <v>41</v>
      </c>
      <c r="F25" s="41" t="s">
        <v>42</v>
      </c>
      <c r="G25" s="41" t="s">
        <v>15</v>
      </c>
      <c r="H25" s="80" t="s">
        <v>14</v>
      </c>
    </row>
    <row r="26" spans="1:10" ht="45.75" thickBot="1">
      <c r="A26" s="43" t="s">
        <v>66</v>
      </c>
      <c r="B26" s="44" t="s">
        <v>3</v>
      </c>
      <c r="C26" s="45" t="s">
        <v>7</v>
      </c>
      <c r="D26" s="46" t="s">
        <v>13</v>
      </c>
      <c r="E26" s="46">
        <v>6</v>
      </c>
      <c r="F26" s="46">
        <v>38</v>
      </c>
      <c r="G26" s="47">
        <f>E26/F26</f>
        <v>0.15789473684210525</v>
      </c>
      <c r="H26" s="48">
        <f>+G26</f>
        <v>0.15789473684210525</v>
      </c>
    </row>
    <row r="27" spans="1:10" ht="21">
      <c r="A27" s="52"/>
      <c r="B27" s="86"/>
      <c r="C27" s="87"/>
      <c r="D27" s="88"/>
      <c r="E27" s="88"/>
      <c r="F27" s="88"/>
      <c r="G27" s="89"/>
      <c r="H27" s="89"/>
    </row>
    <row r="28" spans="1:10" ht="15.75" thickBot="1"/>
    <row r="29" spans="1:10" ht="42.75" customHeight="1" thickBot="1">
      <c r="A29" s="137" t="s">
        <v>29</v>
      </c>
      <c r="B29" s="138"/>
      <c r="C29" s="138"/>
      <c r="D29" s="138"/>
      <c r="E29" s="138"/>
      <c r="F29" s="138"/>
      <c r="G29" s="138"/>
      <c r="H29" s="138"/>
      <c r="I29" s="49"/>
      <c r="J29" s="49"/>
    </row>
    <row r="30" spans="1:10" s="32" customFormat="1" ht="54.75" customHeight="1">
      <c r="A30" s="54" t="s">
        <v>33</v>
      </c>
      <c r="B30" s="55" t="s">
        <v>1</v>
      </c>
      <c r="C30" s="55" t="s">
        <v>32</v>
      </c>
      <c r="D30" s="55" t="s">
        <v>11</v>
      </c>
      <c r="E30" s="55" t="s">
        <v>12</v>
      </c>
      <c r="F30" s="56" t="s">
        <v>13</v>
      </c>
      <c r="G30" s="142"/>
      <c r="H30" s="143"/>
      <c r="I30" s="51"/>
      <c r="J30" s="51"/>
    </row>
    <row r="31" spans="1:10" ht="36" customHeight="1" thickBot="1">
      <c r="A31" s="58" t="s">
        <v>66</v>
      </c>
      <c r="B31" s="14" t="s">
        <v>3</v>
      </c>
      <c r="C31" s="12" t="s">
        <v>7</v>
      </c>
      <c r="D31" s="13">
        <v>7</v>
      </c>
      <c r="E31" s="13">
        <v>17</v>
      </c>
      <c r="F31" s="13">
        <v>6</v>
      </c>
      <c r="G31" s="144"/>
      <c r="H31" s="145"/>
      <c r="I31" s="52"/>
      <c r="J31" s="53"/>
    </row>
    <row r="32" spans="1:10" ht="24">
      <c r="A32" s="135" t="s">
        <v>43</v>
      </c>
      <c r="B32" s="136"/>
      <c r="C32" s="136"/>
      <c r="D32" s="20">
        <v>11</v>
      </c>
      <c r="E32" s="20">
        <v>37</v>
      </c>
      <c r="F32" s="13">
        <v>38</v>
      </c>
      <c r="G32" s="55" t="s">
        <v>37</v>
      </c>
      <c r="H32" s="57" t="s">
        <v>34</v>
      </c>
    </row>
    <row r="33" spans="1:20" ht="27" thickBot="1">
      <c r="A33" s="139" t="s">
        <v>44</v>
      </c>
      <c r="B33" s="140"/>
      <c r="C33" s="141"/>
      <c r="D33" s="60">
        <f>D31/D32</f>
        <v>0.63636363636363635</v>
      </c>
      <c r="E33" s="60">
        <f>E31/E32</f>
        <v>0.45945945945945948</v>
      </c>
      <c r="F33" s="91">
        <f>F31/F32</f>
        <v>0.15789473684210525</v>
      </c>
      <c r="G33" s="62">
        <f>+J33</f>
        <v>0</v>
      </c>
      <c r="H33" s="63">
        <f>AVERAGE(D33:F33)</f>
        <v>0.41790594422173372</v>
      </c>
    </row>
    <row r="34" spans="1:20">
      <c r="K34" s="59"/>
    </row>
    <row r="38" spans="1:20" ht="15.75" thickBot="1"/>
    <row r="39" spans="1:20" ht="39.75" customHeight="1">
      <c r="B39" s="131" t="s">
        <v>26</v>
      </c>
      <c r="C39" s="132"/>
      <c r="D39" s="21"/>
      <c r="E39" s="21"/>
      <c r="F39" s="21"/>
      <c r="G39" s="21"/>
      <c r="H39" s="21"/>
      <c r="I39" s="21"/>
      <c r="J39" s="21"/>
      <c r="T39" s="50"/>
    </row>
    <row r="40" spans="1:20" ht="15.75">
      <c r="B40" s="22" t="s">
        <v>28</v>
      </c>
      <c r="C40" s="22" t="s">
        <v>27</v>
      </c>
    </row>
    <row r="41" spans="1:20">
      <c r="B41" s="78" t="s">
        <v>11</v>
      </c>
      <c r="C41" s="37">
        <f>D33</f>
        <v>0.63636363636363635</v>
      </c>
    </row>
    <row r="42" spans="1:20">
      <c r="B42" s="78" t="s">
        <v>12</v>
      </c>
      <c r="C42" s="37">
        <f>E31/37</f>
        <v>0.45945945945945948</v>
      </c>
    </row>
    <row r="43" spans="1:20">
      <c r="B43" s="78" t="s">
        <v>13</v>
      </c>
      <c r="C43" s="37">
        <f>F31/F32</f>
        <v>0.15789473684210525</v>
      </c>
    </row>
  </sheetData>
  <mergeCells count="10">
    <mergeCell ref="C8:E9"/>
    <mergeCell ref="B39:C39"/>
    <mergeCell ref="A1:L6"/>
    <mergeCell ref="A15:H15"/>
    <mergeCell ref="A20:H20"/>
    <mergeCell ref="A32:C32"/>
    <mergeCell ref="A29:H29"/>
    <mergeCell ref="A33:C33"/>
    <mergeCell ref="G30:H31"/>
    <mergeCell ref="A24:H24"/>
  </mergeCells>
  <conditionalFormatting sqref="I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1" id="{3E234067-282E-4C2B-BE5D-BBC7DE74D1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H22:H23 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"/>
  <sheetViews>
    <sheetView tabSelected="1" topLeftCell="A37" zoomScaleNormal="100" workbookViewId="0">
      <selection activeCell="G45" sqref="G45"/>
    </sheetView>
  </sheetViews>
  <sheetFormatPr baseColWidth="10" defaultRowHeight="15"/>
  <cols>
    <col min="3" max="3" width="12.5703125" customWidth="1"/>
    <col min="4" max="4" width="11.85546875" customWidth="1"/>
    <col min="5" max="5" width="8" customWidth="1"/>
    <col min="6" max="6" width="10.5703125" customWidth="1"/>
  </cols>
  <sheetData>
    <row r="1" spans="1:12">
      <c r="A1" s="100" t="s">
        <v>66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</row>
    <row r="2" spans="1:1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</row>
    <row r="3" spans="1:12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5"/>
    </row>
    <row r="4" spans="1:12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</row>
    <row r="5" spans="1:12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</row>
    <row r="6" spans="1:12" ht="15.75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1:12" ht="15.75" thickBot="1"/>
    <row r="8" spans="1:12">
      <c r="A8" s="125" t="s">
        <v>48</v>
      </c>
      <c r="B8" s="126"/>
      <c r="C8" s="127"/>
    </row>
    <row r="9" spans="1:12" ht="33" customHeight="1" thickBot="1">
      <c r="A9" s="128"/>
      <c r="B9" s="129"/>
      <c r="C9" s="130"/>
    </row>
    <row r="10" spans="1:12" ht="26.25" thickBot="1">
      <c r="A10" s="2" t="s">
        <v>17</v>
      </c>
      <c r="B10" s="2" t="s">
        <v>18</v>
      </c>
      <c r="C10" s="2" t="s">
        <v>19</v>
      </c>
    </row>
    <row r="11" spans="1:12" ht="15.75" thickBot="1">
      <c r="A11" s="3" t="s">
        <v>20</v>
      </c>
      <c r="B11" s="4">
        <v>0</v>
      </c>
      <c r="C11" s="4">
        <v>15</v>
      </c>
    </row>
    <row r="12" spans="1:12" ht="15.75" thickBot="1">
      <c r="A12" s="7" t="s">
        <v>21</v>
      </c>
      <c r="B12" s="4">
        <v>16</v>
      </c>
      <c r="C12" s="4">
        <v>45</v>
      </c>
    </row>
    <row r="13" spans="1:12" ht="15.75" thickBot="1">
      <c r="A13" s="10" t="s">
        <v>22</v>
      </c>
      <c r="B13" s="4">
        <v>46</v>
      </c>
      <c r="C13" s="4">
        <v>100</v>
      </c>
    </row>
    <row r="14" spans="1:12" ht="15.75" thickBot="1"/>
    <row r="15" spans="1:12" ht="19.5" thickBot="1">
      <c r="A15" s="137" t="s">
        <v>39</v>
      </c>
      <c r="B15" s="138"/>
      <c r="C15" s="138"/>
      <c r="D15" s="138"/>
      <c r="E15" s="138"/>
      <c r="F15" s="138"/>
      <c r="G15" s="138"/>
      <c r="H15" s="138"/>
      <c r="I15" s="138"/>
      <c r="J15" s="146"/>
    </row>
    <row r="16" spans="1:12" ht="30.75" customHeight="1" thickBot="1">
      <c r="A16" s="29" t="s">
        <v>33</v>
      </c>
      <c r="B16" s="30" t="s">
        <v>1</v>
      </c>
      <c r="C16" s="30" t="s">
        <v>32</v>
      </c>
      <c r="D16" s="33" t="s">
        <v>11</v>
      </c>
      <c r="E16" s="30" t="s">
        <v>12</v>
      </c>
      <c r="F16" s="36" t="s">
        <v>13</v>
      </c>
      <c r="G16" s="30" t="s">
        <v>37</v>
      </c>
      <c r="H16" s="31" t="s">
        <v>34</v>
      </c>
      <c r="I16" s="31" t="s">
        <v>35</v>
      </c>
      <c r="J16" s="23" t="s">
        <v>36</v>
      </c>
    </row>
    <row r="17" spans="1:10" ht="30.75" thickBot="1">
      <c r="A17" s="24" t="s">
        <v>67</v>
      </c>
      <c r="B17" s="25" t="s">
        <v>5</v>
      </c>
      <c r="C17" s="35" t="s">
        <v>38</v>
      </c>
      <c r="D17" s="26">
        <v>0</v>
      </c>
      <c r="E17" s="26">
        <v>2</v>
      </c>
      <c r="F17" s="26" t="s">
        <v>31</v>
      </c>
      <c r="G17" s="26">
        <f>+J17</f>
        <v>50</v>
      </c>
      <c r="H17" s="27">
        <f>(D17+E17)/15*100</f>
        <v>13.333333333333334</v>
      </c>
      <c r="I17" s="28">
        <f>J17</f>
        <v>50</v>
      </c>
      <c r="J17" s="27">
        <f>E17/4*100</f>
        <v>50</v>
      </c>
    </row>
    <row r="20" spans="1:10" ht="15.75" thickBot="1"/>
    <row r="21" spans="1:10" ht="19.5" thickBot="1">
      <c r="A21" s="133" t="s">
        <v>39</v>
      </c>
      <c r="B21" s="134"/>
      <c r="C21" s="134"/>
      <c r="D21" s="134"/>
      <c r="E21" s="134"/>
      <c r="F21" s="134"/>
      <c r="G21" s="134"/>
      <c r="H21" s="134"/>
    </row>
    <row r="22" spans="1:10" ht="48.75" thickBot="1">
      <c r="A22" s="38" t="s">
        <v>33</v>
      </c>
      <c r="B22" s="39" t="s">
        <v>1</v>
      </c>
      <c r="C22" s="64" t="s">
        <v>32</v>
      </c>
      <c r="D22" s="41" t="s">
        <v>40</v>
      </c>
      <c r="E22" s="41" t="s">
        <v>45</v>
      </c>
      <c r="F22" s="41" t="s">
        <v>46</v>
      </c>
      <c r="G22" s="41" t="s">
        <v>15</v>
      </c>
      <c r="H22" s="42" t="s">
        <v>14</v>
      </c>
    </row>
    <row r="23" spans="1:10" ht="30.75" thickBot="1">
      <c r="A23" s="43" t="s">
        <v>67</v>
      </c>
      <c r="B23" s="44" t="s">
        <v>5</v>
      </c>
      <c r="C23" s="35" t="s">
        <v>38</v>
      </c>
      <c r="D23" s="46" t="s">
        <v>11</v>
      </c>
      <c r="E23" s="46">
        <v>0</v>
      </c>
      <c r="F23" s="46">
        <v>15</v>
      </c>
      <c r="G23" s="77">
        <f>E23/F23</f>
        <v>0</v>
      </c>
      <c r="H23" s="48">
        <f>+G23</f>
        <v>0</v>
      </c>
    </row>
    <row r="26" spans="1:10" ht="15.75" thickBot="1"/>
    <row r="27" spans="1:10" ht="19.5" thickBot="1">
      <c r="A27" s="133" t="s">
        <v>39</v>
      </c>
      <c r="B27" s="134"/>
      <c r="C27" s="134"/>
      <c r="D27" s="134"/>
      <c r="E27" s="134"/>
      <c r="F27" s="134"/>
      <c r="G27" s="134"/>
      <c r="H27" s="134"/>
    </row>
    <row r="28" spans="1:10" ht="48.75" thickBot="1">
      <c r="A28" s="38" t="s">
        <v>33</v>
      </c>
      <c r="B28" s="39" t="s">
        <v>1</v>
      </c>
      <c r="C28" s="64" t="s">
        <v>32</v>
      </c>
      <c r="D28" s="41" t="s">
        <v>40</v>
      </c>
      <c r="E28" s="41" t="s">
        <v>45</v>
      </c>
      <c r="F28" s="41" t="s">
        <v>46</v>
      </c>
      <c r="G28" s="41" t="s">
        <v>15</v>
      </c>
      <c r="H28" s="42" t="s">
        <v>14</v>
      </c>
    </row>
    <row r="29" spans="1:10" ht="30.75" thickBot="1">
      <c r="A29" s="43" t="s">
        <v>67</v>
      </c>
      <c r="B29" s="44" t="s">
        <v>5</v>
      </c>
      <c r="C29" s="35" t="s">
        <v>38</v>
      </c>
      <c r="D29" s="46" t="s">
        <v>12</v>
      </c>
      <c r="E29" s="46">
        <v>2</v>
      </c>
      <c r="F29" s="46">
        <v>15</v>
      </c>
      <c r="G29" s="76">
        <f>E29/F29*100</f>
        <v>13.333333333333334</v>
      </c>
      <c r="H29" s="48">
        <f>+G29</f>
        <v>13.333333333333334</v>
      </c>
    </row>
    <row r="30" spans="1:10" ht="21.75" thickBot="1">
      <c r="A30" s="52"/>
      <c r="B30" s="86"/>
      <c r="C30" s="95"/>
      <c r="D30" s="88"/>
      <c r="E30" s="88"/>
      <c r="F30" s="88"/>
      <c r="G30" s="96"/>
      <c r="H30" s="89"/>
    </row>
    <row r="31" spans="1:10" ht="19.5" thickBot="1">
      <c r="A31" s="133" t="s">
        <v>39</v>
      </c>
      <c r="B31" s="134"/>
      <c r="C31" s="134"/>
      <c r="D31" s="134"/>
      <c r="E31" s="134"/>
      <c r="F31" s="134"/>
      <c r="G31" s="134"/>
      <c r="H31" s="134"/>
    </row>
    <row r="32" spans="1:10" ht="48.75" thickBot="1">
      <c r="A32" s="38" t="s">
        <v>33</v>
      </c>
      <c r="B32" s="92" t="s">
        <v>1</v>
      </c>
      <c r="C32" s="64" t="s">
        <v>32</v>
      </c>
      <c r="D32" s="41" t="s">
        <v>40</v>
      </c>
      <c r="E32" s="41" t="s">
        <v>45</v>
      </c>
      <c r="F32" s="41" t="s">
        <v>46</v>
      </c>
      <c r="G32" s="41" t="s">
        <v>15</v>
      </c>
      <c r="H32" s="93" t="s">
        <v>14</v>
      </c>
    </row>
    <row r="33" spans="1:8" ht="30.75" thickBot="1">
      <c r="A33" s="43" t="s">
        <v>67</v>
      </c>
      <c r="B33" s="44" t="s">
        <v>5</v>
      </c>
      <c r="C33" s="35" t="s">
        <v>38</v>
      </c>
      <c r="D33" s="46" t="s">
        <v>13</v>
      </c>
      <c r="E33" s="46">
        <v>0</v>
      </c>
      <c r="F33" s="46">
        <v>15</v>
      </c>
      <c r="G33" s="76">
        <f>E33/F33*100</f>
        <v>0</v>
      </c>
      <c r="H33" s="48">
        <f>+G33</f>
        <v>0</v>
      </c>
    </row>
    <row r="38" spans="1:8" ht="15.75" thickBot="1">
      <c r="A38" t="s">
        <v>65</v>
      </c>
    </row>
    <row r="39" spans="1:8" ht="19.5" thickBot="1">
      <c r="A39" s="137" t="s">
        <v>39</v>
      </c>
      <c r="B39" s="138"/>
      <c r="C39" s="138"/>
      <c r="D39" s="138"/>
      <c r="E39" s="138"/>
      <c r="F39" s="138"/>
      <c r="G39" s="138"/>
      <c r="H39" s="138"/>
    </row>
    <row r="40" spans="1:8" ht="24.75" thickBot="1">
      <c r="A40" s="54" t="s">
        <v>33</v>
      </c>
      <c r="B40" s="55" t="s">
        <v>1</v>
      </c>
      <c r="C40" s="55" t="s">
        <v>32</v>
      </c>
      <c r="D40" s="55" t="s">
        <v>11</v>
      </c>
      <c r="E40" s="55" t="s">
        <v>12</v>
      </c>
      <c r="F40" s="56" t="s">
        <v>13</v>
      </c>
      <c r="G40" s="142"/>
      <c r="H40" s="143"/>
    </row>
    <row r="41" spans="1:8" ht="54" customHeight="1" thickBot="1">
      <c r="A41" s="43" t="s">
        <v>67</v>
      </c>
      <c r="B41" s="44" t="s">
        <v>5</v>
      </c>
      <c r="C41" s="35" t="s">
        <v>38</v>
      </c>
      <c r="D41" s="13">
        <v>0</v>
      </c>
      <c r="E41" s="13">
        <v>2</v>
      </c>
      <c r="F41" s="13">
        <v>0</v>
      </c>
      <c r="G41" s="144"/>
      <c r="H41" s="145"/>
    </row>
    <row r="42" spans="1:8" ht="24">
      <c r="A42" s="135" t="s">
        <v>47</v>
      </c>
      <c r="B42" s="136"/>
      <c r="C42" s="136"/>
      <c r="D42" s="20">
        <v>15</v>
      </c>
      <c r="E42" s="20">
        <v>15</v>
      </c>
      <c r="F42" s="13">
        <v>15</v>
      </c>
      <c r="G42" s="55" t="s">
        <v>37</v>
      </c>
      <c r="H42" s="57" t="s">
        <v>34</v>
      </c>
    </row>
    <row r="43" spans="1:8" ht="27" thickBot="1">
      <c r="A43" s="139" t="s">
        <v>44</v>
      </c>
      <c r="B43" s="140"/>
      <c r="C43" s="141"/>
      <c r="D43" s="60">
        <f>D41/D42*100</f>
        <v>0</v>
      </c>
      <c r="E43" s="60">
        <f>E41/E42*100</f>
        <v>13.333333333333334</v>
      </c>
      <c r="F43" s="61">
        <v>0</v>
      </c>
      <c r="G43" s="62">
        <f>+J43</f>
        <v>0</v>
      </c>
      <c r="H43" s="63">
        <f>AVERAGE(D43:E43)</f>
        <v>6.666666666666667</v>
      </c>
    </row>
    <row r="45" spans="1:8" ht="15.75" thickBot="1"/>
    <row r="46" spans="1:8" ht="36.75" customHeight="1">
      <c r="A46" s="131" t="s">
        <v>26</v>
      </c>
      <c r="B46" s="132"/>
    </row>
    <row r="47" spans="1:8" ht="15.75">
      <c r="A47" s="22" t="s">
        <v>28</v>
      </c>
      <c r="B47" s="22" t="s">
        <v>27</v>
      </c>
    </row>
    <row r="48" spans="1:8">
      <c r="A48" s="20" t="s">
        <v>11</v>
      </c>
      <c r="B48" s="37">
        <f>D43</f>
        <v>0</v>
      </c>
    </row>
    <row r="49" spans="1:2">
      <c r="A49" s="20" t="s">
        <v>12</v>
      </c>
      <c r="B49" s="37">
        <f>+E43</f>
        <v>13.333333333333334</v>
      </c>
    </row>
    <row r="50" spans="1:2">
      <c r="A50" s="20" t="s">
        <v>13</v>
      </c>
      <c r="B50" s="20">
        <v>0</v>
      </c>
    </row>
  </sheetData>
  <mergeCells count="11">
    <mergeCell ref="A39:H39"/>
    <mergeCell ref="G40:H41"/>
    <mergeCell ref="A42:C42"/>
    <mergeCell ref="A43:C43"/>
    <mergeCell ref="A46:B46"/>
    <mergeCell ref="A31:H31"/>
    <mergeCell ref="A1:L6"/>
    <mergeCell ref="A8:C9"/>
    <mergeCell ref="A15:J15"/>
    <mergeCell ref="A21:H21"/>
    <mergeCell ref="A27:H27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6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4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3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H29:H30</xm:sqref>
        </x14:conditionalFormatting>
        <x14:conditionalFormatting xmlns:xm="http://schemas.microsoft.com/office/excel/2006/main">
          <x14:cfRule type="iconSet" priority="2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G43</xm:sqref>
        </x14:conditionalFormatting>
        <x14:conditionalFormatting xmlns:xm="http://schemas.microsoft.com/office/excel/2006/main">
          <x14:cfRule type="iconSet" priority="1" id="{31E7E84A-8F46-4F52-A96A-51C4112E27F9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8"/>
  <sheetViews>
    <sheetView topLeftCell="A27" workbookViewId="0">
      <selection activeCell="E9" sqref="E9"/>
    </sheetView>
  </sheetViews>
  <sheetFormatPr baseColWidth="10" defaultRowHeight="15"/>
  <sheetData>
    <row r="1" spans="1:10">
      <c r="A1" s="100" t="s">
        <v>71</v>
      </c>
      <c r="B1" s="101"/>
      <c r="C1" s="101"/>
      <c r="D1" s="101"/>
      <c r="E1" s="101"/>
      <c r="F1" s="101"/>
      <c r="G1" s="101"/>
      <c r="H1" s="101"/>
      <c r="I1" s="101"/>
      <c r="J1" s="102"/>
    </row>
    <row r="2" spans="1:10">
      <c r="A2" s="103"/>
      <c r="B2" s="104"/>
      <c r="C2" s="104"/>
      <c r="D2" s="104"/>
      <c r="E2" s="104"/>
      <c r="F2" s="104"/>
      <c r="G2" s="104"/>
      <c r="H2" s="104"/>
      <c r="I2" s="104"/>
      <c r="J2" s="105"/>
    </row>
    <row r="3" spans="1:10">
      <c r="A3" s="103"/>
      <c r="B3" s="104"/>
      <c r="C3" s="104"/>
      <c r="D3" s="104"/>
      <c r="E3" s="104"/>
      <c r="F3" s="104"/>
      <c r="G3" s="104"/>
      <c r="H3" s="104"/>
      <c r="I3" s="104"/>
      <c r="J3" s="105"/>
    </row>
    <row r="4" spans="1:10">
      <c r="A4" s="103"/>
      <c r="B4" s="104"/>
      <c r="C4" s="104"/>
      <c r="D4" s="104"/>
      <c r="E4" s="104"/>
      <c r="F4" s="104"/>
      <c r="G4" s="104"/>
      <c r="H4" s="104"/>
      <c r="I4" s="104"/>
      <c r="J4" s="105"/>
    </row>
    <row r="5" spans="1:10">
      <c r="A5" s="103"/>
      <c r="B5" s="104"/>
      <c r="C5" s="104"/>
      <c r="D5" s="104"/>
      <c r="E5" s="104"/>
      <c r="F5" s="104"/>
      <c r="G5" s="104"/>
      <c r="H5" s="104"/>
      <c r="I5" s="104"/>
      <c r="J5" s="105"/>
    </row>
    <row r="6" spans="1:10" ht="15.75" thickBot="1">
      <c r="A6" s="106"/>
      <c r="B6" s="107"/>
      <c r="C6" s="107"/>
      <c r="D6" s="107"/>
      <c r="E6" s="107"/>
      <c r="F6" s="107"/>
      <c r="G6" s="107"/>
      <c r="H6" s="107"/>
      <c r="I6" s="107"/>
      <c r="J6" s="108"/>
    </row>
    <row r="7" spans="1:10" ht="15.75" thickBot="1"/>
    <row r="8" spans="1:10">
      <c r="A8" s="125" t="s">
        <v>48</v>
      </c>
      <c r="B8" s="126"/>
      <c r="C8" s="127"/>
    </row>
    <row r="9" spans="1:10" ht="33" customHeight="1" thickBot="1">
      <c r="A9" s="128"/>
      <c r="B9" s="129"/>
      <c r="C9" s="130"/>
    </row>
    <row r="10" spans="1:10" ht="26.25" thickBot="1">
      <c r="A10" s="1" t="s">
        <v>17</v>
      </c>
      <c r="B10" s="2" t="s">
        <v>18</v>
      </c>
      <c r="C10" s="2" t="s">
        <v>19</v>
      </c>
    </row>
    <row r="11" spans="1:10" ht="15.75" thickBot="1">
      <c r="A11" s="3" t="s">
        <v>20</v>
      </c>
      <c r="B11" s="5">
        <v>0</v>
      </c>
      <c r="C11" s="6">
        <v>7.0000000000000007E-2</v>
      </c>
    </row>
    <row r="12" spans="1:10" ht="15.75" thickBot="1">
      <c r="A12" s="7" t="s">
        <v>21</v>
      </c>
      <c r="B12" s="8">
        <v>0.08</v>
      </c>
      <c r="C12" s="9">
        <v>0.2</v>
      </c>
    </row>
    <row r="13" spans="1:10" ht="15.75" thickBot="1">
      <c r="A13" s="10" t="s">
        <v>22</v>
      </c>
      <c r="B13" s="8">
        <v>0.21</v>
      </c>
      <c r="C13" s="9">
        <v>1</v>
      </c>
    </row>
    <row r="14" spans="1:10" ht="15.75" thickBot="1"/>
    <row r="15" spans="1:10" ht="19.5" thickBot="1">
      <c r="A15" s="133" t="s">
        <v>49</v>
      </c>
      <c r="B15" s="134"/>
      <c r="C15" s="134"/>
      <c r="D15" s="134"/>
      <c r="E15" s="134"/>
      <c r="F15" s="134"/>
    </row>
    <row r="16" spans="1:10" ht="24.75" thickBot="1">
      <c r="A16" s="38" t="s">
        <v>33</v>
      </c>
      <c r="B16" s="66" t="s">
        <v>1</v>
      </c>
      <c r="C16" s="64" t="s">
        <v>32</v>
      </c>
      <c r="D16" s="41" t="s">
        <v>40</v>
      </c>
      <c r="E16" s="41" t="s">
        <v>51</v>
      </c>
      <c r="F16" s="41" t="s">
        <v>14</v>
      </c>
    </row>
    <row r="17" spans="1:6" ht="30.75" thickBot="1">
      <c r="A17" s="43" t="s">
        <v>66</v>
      </c>
      <c r="B17" s="44" t="s">
        <v>50</v>
      </c>
      <c r="C17" s="35" t="s">
        <v>10</v>
      </c>
      <c r="D17" s="46" t="s">
        <v>11</v>
      </c>
      <c r="E17" s="67">
        <v>21</v>
      </c>
      <c r="F17" s="68">
        <f>+E17</f>
        <v>21</v>
      </c>
    </row>
    <row r="21" spans="1:6" ht="15.75" thickBot="1"/>
    <row r="22" spans="1:6" ht="19.5" thickBot="1">
      <c r="A22" s="133" t="s">
        <v>49</v>
      </c>
      <c r="B22" s="134"/>
      <c r="C22" s="134"/>
      <c r="D22" s="134"/>
      <c r="E22" s="134"/>
      <c r="F22" s="134"/>
    </row>
    <row r="23" spans="1:6" ht="24.75" thickBot="1">
      <c r="A23" s="38" t="s">
        <v>33</v>
      </c>
      <c r="B23" s="66" t="s">
        <v>1</v>
      </c>
      <c r="C23" s="64" t="s">
        <v>32</v>
      </c>
      <c r="D23" s="41" t="s">
        <v>40</v>
      </c>
      <c r="E23" s="41" t="s">
        <v>51</v>
      </c>
      <c r="F23" s="41" t="s">
        <v>14</v>
      </c>
    </row>
    <row r="24" spans="1:6" ht="30.75" thickBot="1">
      <c r="A24" s="43" t="s">
        <v>66</v>
      </c>
      <c r="B24" s="44" t="s">
        <v>50</v>
      </c>
      <c r="C24" s="35" t="s">
        <v>10</v>
      </c>
      <c r="D24" s="46" t="s">
        <v>12</v>
      </c>
      <c r="E24" s="67">
        <v>15</v>
      </c>
      <c r="F24" s="68">
        <f>+E24</f>
        <v>15</v>
      </c>
    </row>
    <row r="26" spans="1:6" ht="15.75" thickBot="1"/>
    <row r="27" spans="1:6" ht="19.5" thickBot="1">
      <c r="A27" s="133" t="s">
        <v>49</v>
      </c>
      <c r="B27" s="134"/>
      <c r="C27" s="134"/>
      <c r="D27" s="134"/>
      <c r="E27" s="134"/>
      <c r="F27" s="134"/>
    </row>
    <row r="28" spans="1:6" ht="24.75" thickBot="1">
      <c r="A28" s="38" t="s">
        <v>33</v>
      </c>
      <c r="B28" s="92" t="s">
        <v>1</v>
      </c>
      <c r="C28" s="64" t="s">
        <v>32</v>
      </c>
      <c r="D28" s="41" t="s">
        <v>40</v>
      </c>
      <c r="E28" s="41" t="s">
        <v>51</v>
      </c>
      <c r="F28" s="41" t="s">
        <v>14</v>
      </c>
    </row>
    <row r="29" spans="1:6" ht="30.75" thickBot="1">
      <c r="A29" s="43" t="s">
        <v>66</v>
      </c>
      <c r="B29" s="44" t="s">
        <v>50</v>
      </c>
      <c r="C29" s="35" t="s">
        <v>10</v>
      </c>
      <c r="D29" s="46" t="s">
        <v>13</v>
      </c>
      <c r="E29" s="67">
        <v>0</v>
      </c>
      <c r="F29" s="68">
        <f>+E29</f>
        <v>0</v>
      </c>
    </row>
    <row r="33" spans="1:14" ht="15.75" thickBot="1"/>
    <row r="34" spans="1:14" ht="19.5" thickBot="1">
      <c r="A34" s="137" t="s">
        <v>49</v>
      </c>
      <c r="B34" s="138"/>
      <c r="C34" s="138"/>
      <c r="D34" s="138"/>
      <c r="E34" s="138"/>
      <c r="F34" s="138"/>
      <c r="G34" s="138"/>
      <c r="H34" s="138"/>
      <c r="L34" s="73"/>
      <c r="M34" s="74"/>
      <c r="N34" s="74"/>
    </row>
    <row r="35" spans="1:14" ht="24.75" thickBot="1">
      <c r="A35" s="54" t="s">
        <v>33</v>
      </c>
      <c r="B35" s="55" t="s">
        <v>1</v>
      </c>
      <c r="C35" s="55" t="s">
        <v>32</v>
      </c>
      <c r="D35" s="55" t="s">
        <v>11</v>
      </c>
      <c r="E35" s="55" t="s">
        <v>12</v>
      </c>
      <c r="F35" s="56" t="s">
        <v>13</v>
      </c>
      <c r="G35" s="142"/>
      <c r="H35" s="143"/>
      <c r="L35" s="73"/>
      <c r="M35" s="74"/>
      <c r="N35" s="74"/>
    </row>
    <row r="36" spans="1:14" ht="53.25" customHeight="1" thickBot="1">
      <c r="A36" s="58" t="s">
        <v>66</v>
      </c>
      <c r="B36" s="44" t="s">
        <v>50</v>
      </c>
      <c r="C36" s="35" t="s">
        <v>10</v>
      </c>
      <c r="D36" s="13">
        <v>21</v>
      </c>
      <c r="E36" s="13">
        <v>15</v>
      </c>
      <c r="F36" s="13">
        <v>0</v>
      </c>
      <c r="G36" s="144"/>
      <c r="H36" s="145"/>
      <c r="L36" s="73"/>
      <c r="M36" s="74"/>
      <c r="N36" s="74"/>
    </row>
    <row r="37" spans="1:14" ht="24">
      <c r="A37" s="135" t="s">
        <v>52</v>
      </c>
      <c r="B37" s="136"/>
      <c r="C37" s="136"/>
      <c r="D37" s="65">
        <v>21</v>
      </c>
      <c r="E37" s="65">
        <v>15</v>
      </c>
      <c r="F37" s="13">
        <v>0</v>
      </c>
      <c r="G37" s="55" t="s">
        <v>37</v>
      </c>
      <c r="H37" s="57" t="s">
        <v>34</v>
      </c>
    </row>
    <row r="38" spans="1:14" ht="27" thickBot="1">
      <c r="A38" s="147" t="s">
        <v>44</v>
      </c>
      <c r="B38" s="148"/>
      <c r="C38" s="149"/>
      <c r="D38" s="69">
        <v>21</v>
      </c>
      <c r="E38" s="69">
        <v>15</v>
      </c>
      <c r="F38" s="70">
        <v>0</v>
      </c>
      <c r="G38" s="72">
        <f>+H38</f>
        <v>12</v>
      </c>
      <c r="H38" s="71">
        <f>AVERAGE(D38:F38)</f>
        <v>12</v>
      </c>
    </row>
    <row r="43" spans="1:14" ht="15.75" thickBot="1"/>
    <row r="44" spans="1:14" ht="18.75">
      <c r="A44" s="131" t="s">
        <v>26</v>
      </c>
      <c r="B44" s="132"/>
    </row>
    <row r="45" spans="1:14" ht="15.75">
      <c r="A45" s="22" t="s">
        <v>28</v>
      </c>
      <c r="B45" s="22" t="s">
        <v>27</v>
      </c>
    </row>
    <row r="46" spans="1:14">
      <c r="A46" s="65" t="s">
        <v>11</v>
      </c>
      <c r="B46" s="75">
        <v>21</v>
      </c>
    </row>
    <row r="47" spans="1:14">
      <c r="A47" s="65" t="s">
        <v>12</v>
      </c>
      <c r="B47" s="75">
        <v>15</v>
      </c>
    </row>
    <row r="48" spans="1:14">
      <c r="A48" s="65" t="s">
        <v>13</v>
      </c>
      <c r="B48" s="75">
        <v>0</v>
      </c>
    </row>
  </sheetData>
  <mergeCells count="10">
    <mergeCell ref="A37:C37"/>
    <mergeCell ref="A38:C38"/>
    <mergeCell ref="A44:B44"/>
    <mergeCell ref="A1:J6"/>
    <mergeCell ref="A8:C9"/>
    <mergeCell ref="A15:F15"/>
    <mergeCell ref="A22:F22"/>
    <mergeCell ref="A34:H34"/>
    <mergeCell ref="G35:H36"/>
    <mergeCell ref="A27:F2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2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G38</xm:sqref>
        </x14:conditionalFormatting>
        <x14:conditionalFormatting xmlns:xm="http://schemas.microsoft.com/office/excel/2006/main">
          <x14:cfRule type="iconSet" priority="1" id="{7C1C76BE-1B4D-486B-A042-9CB6CA1B7074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3"/>
  <sheetViews>
    <sheetView topLeftCell="A28" workbookViewId="0">
      <selection activeCell="K14" sqref="K14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13.85546875" customWidth="1"/>
    <col min="6" max="7" width="8.140625" customWidth="1"/>
    <col min="8" max="8" width="11.140625" customWidth="1"/>
    <col min="9" max="9" width="9.42578125" customWidth="1"/>
    <col min="10" max="10" width="9.7109375" customWidth="1"/>
    <col min="11" max="11" width="10.5703125" customWidth="1"/>
  </cols>
  <sheetData>
    <row r="1" spans="1:19" ht="15" customHeight="1">
      <c r="A1" s="100" t="s">
        <v>69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  <c r="N1" s="34"/>
      <c r="O1" s="34"/>
      <c r="P1" s="34"/>
      <c r="Q1" s="34"/>
      <c r="R1" s="34"/>
      <c r="S1" s="34"/>
    </row>
    <row r="2" spans="1:19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  <c r="N2" s="34"/>
      <c r="O2" s="34"/>
      <c r="P2" s="34"/>
      <c r="Q2" s="34"/>
      <c r="R2" s="34"/>
      <c r="S2" s="34"/>
    </row>
    <row r="3" spans="1:19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5"/>
      <c r="N3" s="34"/>
      <c r="O3" s="34"/>
      <c r="P3" s="34"/>
      <c r="Q3" s="34"/>
      <c r="R3" s="34"/>
      <c r="S3" s="34"/>
    </row>
    <row r="4" spans="1:19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5"/>
      <c r="N4" s="34"/>
      <c r="O4" s="34"/>
      <c r="P4" s="34"/>
      <c r="Q4" s="34"/>
      <c r="R4" s="34"/>
      <c r="S4" s="34"/>
    </row>
    <row r="5" spans="1:19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5"/>
      <c r="N5" s="34"/>
      <c r="O5" s="34"/>
      <c r="P5" s="34"/>
      <c r="Q5" s="34"/>
      <c r="R5" s="34"/>
      <c r="S5" s="34"/>
    </row>
    <row r="6" spans="1:19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8"/>
      <c r="N6" s="34"/>
      <c r="O6" s="34"/>
      <c r="P6" s="34"/>
      <c r="Q6" s="34"/>
      <c r="R6" s="34"/>
      <c r="S6" s="34"/>
    </row>
    <row r="7" spans="1:19" ht="15.75" thickBot="1"/>
    <row r="8" spans="1:19">
      <c r="C8" s="125" t="s">
        <v>53</v>
      </c>
      <c r="D8" s="126"/>
      <c r="E8" s="127"/>
    </row>
    <row r="9" spans="1:19" ht="23.25" customHeight="1" thickBot="1">
      <c r="C9" s="128"/>
      <c r="D9" s="129"/>
      <c r="E9" s="130"/>
    </row>
    <row r="10" spans="1:19" ht="26.25" thickBot="1">
      <c r="C10" s="2" t="s">
        <v>17</v>
      </c>
      <c r="D10" s="2" t="s">
        <v>18</v>
      </c>
      <c r="E10" s="2" t="s">
        <v>19</v>
      </c>
    </row>
    <row r="11" spans="1:19" ht="15.75" thickBot="1">
      <c r="C11" s="3" t="s">
        <v>20</v>
      </c>
      <c r="D11" s="4">
        <v>0</v>
      </c>
      <c r="E11" s="4">
        <v>0.5</v>
      </c>
    </row>
    <row r="12" spans="1:19" ht="15.75" thickBot="1">
      <c r="C12" s="7" t="s">
        <v>21</v>
      </c>
      <c r="D12" s="4" t="s">
        <v>68</v>
      </c>
      <c r="E12" s="4">
        <v>1</v>
      </c>
    </row>
    <row r="13" spans="1:19" ht="15.75" thickBot="1">
      <c r="C13" s="10" t="s">
        <v>22</v>
      </c>
      <c r="D13" s="4">
        <v>1</v>
      </c>
      <c r="E13" s="4">
        <v>2</v>
      </c>
    </row>
    <row r="14" spans="1:19" ht="15.75" thickBot="1"/>
    <row r="15" spans="1:19" ht="32.25" customHeight="1" thickBot="1">
      <c r="A15" s="133" t="s">
        <v>55</v>
      </c>
      <c r="B15" s="134"/>
      <c r="C15" s="134"/>
      <c r="D15" s="134"/>
      <c r="E15" s="134"/>
      <c r="F15" s="134"/>
      <c r="G15" s="134"/>
      <c r="H15" s="134"/>
      <c r="I15" s="134"/>
      <c r="J15" s="49"/>
      <c r="K15" s="49"/>
    </row>
    <row r="16" spans="1:19" ht="48.75" thickBot="1">
      <c r="A16" s="38" t="s">
        <v>33</v>
      </c>
      <c r="B16" s="84" t="s">
        <v>1</v>
      </c>
      <c r="C16" s="40" t="s">
        <v>32</v>
      </c>
      <c r="D16" s="41" t="s">
        <v>40</v>
      </c>
      <c r="E16" s="41" t="s">
        <v>56</v>
      </c>
      <c r="F16" s="41" t="s">
        <v>57</v>
      </c>
      <c r="G16" s="41" t="s">
        <v>58</v>
      </c>
      <c r="H16" s="41" t="s">
        <v>15</v>
      </c>
      <c r="I16" s="85" t="s">
        <v>14</v>
      </c>
    </row>
    <row r="17" spans="1:11" ht="51.75" thickBot="1">
      <c r="A17" s="43" t="s">
        <v>66</v>
      </c>
      <c r="B17" s="44" t="s">
        <v>4</v>
      </c>
      <c r="C17" s="45" t="s">
        <v>54</v>
      </c>
      <c r="D17" s="46" t="s">
        <v>11</v>
      </c>
      <c r="E17" s="46">
        <v>0</v>
      </c>
      <c r="F17" s="46">
        <v>0</v>
      </c>
      <c r="G17" s="46">
        <v>11</v>
      </c>
      <c r="H17" s="47">
        <f>F17/G17</f>
        <v>0</v>
      </c>
      <c r="I17" s="48">
        <f>+H17</f>
        <v>0</v>
      </c>
    </row>
    <row r="19" spans="1:11" ht="15.75" thickBot="1"/>
    <row r="20" spans="1:11" ht="30.75" customHeight="1" thickBot="1">
      <c r="A20" s="133" t="s">
        <v>55</v>
      </c>
      <c r="B20" s="134"/>
      <c r="C20" s="134"/>
      <c r="D20" s="134"/>
      <c r="E20" s="134"/>
      <c r="F20" s="134"/>
      <c r="G20" s="134"/>
      <c r="H20" s="134"/>
      <c r="I20" s="134"/>
    </row>
    <row r="21" spans="1:11" ht="48.75" customHeight="1" thickBot="1">
      <c r="A21" s="38" t="s">
        <v>33</v>
      </c>
      <c r="B21" s="84" t="s">
        <v>1</v>
      </c>
      <c r="C21" s="40" t="s">
        <v>32</v>
      </c>
      <c r="D21" s="41" t="s">
        <v>40</v>
      </c>
      <c r="E21" s="41" t="s">
        <v>56</v>
      </c>
      <c r="F21" s="41" t="s">
        <v>57</v>
      </c>
      <c r="G21" s="41" t="s">
        <v>58</v>
      </c>
      <c r="H21" s="41" t="s">
        <v>15</v>
      </c>
      <c r="I21" s="85" t="s">
        <v>14</v>
      </c>
    </row>
    <row r="22" spans="1:11" ht="51.75" thickBot="1">
      <c r="A22" s="43" t="s">
        <v>66</v>
      </c>
      <c r="B22" s="44" t="s">
        <v>4</v>
      </c>
      <c r="C22" s="45" t="s">
        <v>54</v>
      </c>
      <c r="D22" s="46" t="s">
        <v>12</v>
      </c>
      <c r="E22" s="46">
        <v>1</v>
      </c>
      <c r="F22" s="46">
        <v>2</v>
      </c>
      <c r="G22" s="46">
        <v>11</v>
      </c>
      <c r="H22" s="47">
        <f>F22/G22</f>
        <v>0.18181818181818182</v>
      </c>
      <c r="I22" s="48">
        <f>+H22</f>
        <v>0.18181818181818182</v>
      </c>
    </row>
    <row r="23" spans="1:11" ht="33.75" customHeight="1" thickBot="1">
      <c r="A23" s="52"/>
      <c r="B23" s="86"/>
      <c r="C23" s="87"/>
      <c r="D23" s="88"/>
      <c r="E23" s="88"/>
      <c r="F23" s="88"/>
      <c r="G23" s="88"/>
      <c r="H23" s="89"/>
      <c r="I23" s="89"/>
    </row>
    <row r="24" spans="1:11" ht="30.75" customHeight="1" thickBot="1">
      <c r="A24" s="133" t="s">
        <v>55</v>
      </c>
      <c r="B24" s="134"/>
      <c r="C24" s="134"/>
      <c r="D24" s="134"/>
      <c r="E24" s="134"/>
      <c r="F24" s="134"/>
      <c r="G24" s="134"/>
      <c r="H24" s="134"/>
      <c r="I24" s="134"/>
    </row>
    <row r="25" spans="1:11" ht="48.75" customHeight="1" thickBot="1">
      <c r="A25" s="38" t="s">
        <v>33</v>
      </c>
      <c r="B25" s="84" t="s">
        <v>1</v>
      </c>
      <c r="C25" s="40" t="s">
        <v>32</v>
      </c>
      <c r="D25" s="41" t="s">
        <v>40</v>
      </c>
      <c r="E25" s="41" t="s">
        <v>56</v>
      </c>
      <c r="F25" s="41" t="s">
        <v>57</v>
      </c>
      <c r="G25" s="41" t="s">
        <v>58</v>
      </c>
      <c r="H25" s="41" t="s">
        <v>15</v>
      </c>
      <c r="I25" s="85" t="s">
        <v>14</v>
      </c>
    </row>
    <row r="26" spans="1:11" ht="51.75" thickBot="1">
      <c r="A26" s="43" t="s">
        <v>66</v>
      </c>
      <c r="B26" s="44" t="s">
        <v>4</v>
      </c>
      <c r="C26" s="45" t="s">
        <v>54</v>
      </c>
      <c r="D26" s="46" t="s">
        <v>13</v>
      </c>
      <c r="E26" s="46">
        <v>0</v>
      </c>
      <c r="F26" s="46">
        <v>0</v>
      </c>
      <c r="G26" s="46">
        <v>11</v>
      </c>
      <c r="H26" s="47">
        <f>F26/G26</f>
        <v>0</v>
      </c>
      <c r="I26" s="48">
        <f>+H26</f>
        <v>0</v>
      </c>
    </row>
    <row r="27" spans="1:11" ht="21">
      <c r="A27" s="52"/>
      <c r="B27" s="86"/>
      <c r="C27" s="87"/>
      <c r="D27" s="88"/>
      <c r="E27" s="88"/>
      <c r="F27" s="88"/>
      <c r="G27" s="88"/>
      <c r="H27" s="89"/>
      <c r="I27" s="89"/>
    </row>
    <row r="28" spans="1:11" ht="15.75" thickBot="1"/>
    <row r="29" spans="1:11" ht="42.75" customHeight="1" thickBot="1">
      <c r="A29" s="133" t="s">
        <v>55</v>
      </c>
      <c r="B29" s="134"/>
      <c r="C29" s="134"/>
      <c r="D29" s="134"/>
      <c r="E29" s="134"/>
      <c r="F29" s="138"/>
      <c r="G29" s="138"/>
      <c r="H29" s="134"/>
      <c r="I29" s="134"/>
      <c r="J29" s="49"/>
      <c r="K29" s="49"/>
    </row>
    <row r="30" spans="1:11" s="32" customFormat="1" ht="45.75" customHeight="1" thickBot="1">
      <c r="A30" s="54" t="s">
        <v>33</v>
      </c>
      <c r="B30" s="55" t="s">
        <v>1</v>
      </c>
      <c r="C30" s="55" t="s">
        <v>32</v>
      </c>
      <c r="D30" s="55" t="s">
        <v>11</v>
      </c>
      <c r="E30" s="55" t="s">
        <v>12</v>
      </c>
      <c r="F30" s="152" t="s">
        <v>13</v>
      </c>
      <c r="G30" s="152"/>
      <c r="H30" s="142"/>
      <c r="I30" s="143"/>
      <c r="J30" s="51"/>
      <c r="K30" s="51"/>
    </row>
    <row r="31" spans="1:11" ht="39" customHeight="1" thickBot="1">
      <c r="A31" s="58" t="s">
        <v>66</v>
      </c>
      <c r="B31" s="44" t="s">
        <v>4</v>
      </c>
      <c r="C31" s="45" t="s">
        <v>59</v>
      </c>
      <c r="D31" s="13">
        <v>0</v>
      </c>
      <c r="E31" s="13">
        <v>2</v>
      </c>
      <c r="F31" s="151">
        <v>0</v>
      </c>
      <c r="G31" s="151"/>
      <c r="H31" s="144"/>
      <c r="I31" s="145"/>
      <c r="J31" s="52"/>
      <c r="K31" s="53"/>
    </row>
    <row r="32" spans="1:11" ht="28.5" customHeight="1">
      <c r="A32" s="150" t="s">
        <v>60</v>
      </c>
      <c r="B32" s="151"/>
      <c r="C32" s="151"/>
      <c r="D32" s="83">
        <v>11</v>
      </c>
      <c r="E32" s="83">
        <v>11</v>
      </c>
      <c r="F32" s="151">
        <v>11</v>
      </c>
      <c r="G32" s="151"/>
      <c r="H32" s="55" t="s">
        <v>37</v>
      </c>
      <c r="I32" s="57" t="s">
        <v>34</v>
      </c>
    </row>
    <row r="33" spans="1:21" ht="27" thickBot="1">
      <c r="A33" s="139" t="s">
        <v>44</v>
      </c>
      <c r="B33" s="140"/>
      <c r="C33" s="141"/>
      <c r="D33" s="60">
        <f>D31/D32</f>
        <v>0</v>
      </c>
      <c r="E33" s="60">
        <f>E31/E32</f>
        <v>0.18181818181818182</v>
      </c>
      <c r="F33" s="153">
        <f>F31/F32</f>
        <v>0</v>
      </c>
      <c r="G33" s="153"/>
      <c r="H33" s="62">
        <f>+K33</f>
        <v>0</v>
      </c>
      <c r="I33" s="63">
        <f>AVERAGE(D33:F33)</f>
        <v>6.0606060606060608E-2</v>
      </c>
    </row>
    <row r="34" spans="1:21">
      <c r="L34" s="59"/>
    </row>
    <row r="38" spans="1:21" ht="15.75" thickBot="1"/>
    <row r="39" spans="1:21" ht="39.75" customHeight="1">
      <c r="B39" s="131" t="s">
        <v>26</v>
      </c>
      <c r="C39" s="132"/>
      <c r="D39" s="21"/>
      <c r="E39" s="21"/>
      <c r="F39" s="21"/>
      <c r="G39" s="21"/>
      <c r="H39" s="21"/>
      <c r="I39" s="21"/>
      <c r="J39" s="21"/>
      <c r="K39" s="21"/>
      <c r="U39" s="50"/>
    </row>
    <row r="40" spans="1:21" ht="15.75">
      <c r="B40" s="22" t="s">
        <v>28</v>
      </c>
      <c r="C40" s="22" t="s">
        <v>27</v>
      </c>
    </row>
    <row r="41" spans="1:21">
      <c r="B41" s="83" t="s">
        <v>11</v>
      </c>
      <c r="C41" s="37">
        <f>D33</f>
        <v>0</v>
      </c>
    </row>
    <row r="42" spans="1:21">
      <c r="B42" s="83" t="s">
        <v>12</v>
      </c>
      <c r="C42" s="37">
        <f>E31/37</f>
        <v>5.4054054054054057E-2</v>
      </c>
    </row>
    <row r="43" spans="1:21">
      <c r="B43" s="83" t="s">
        <v>13</v>
      </c>
      <c r="C43" s="37">
        <f>F31/F32</f>
        <v>0</v>
      </c>
    </row>
  </sheetData>
  <mergeCells count="14">
    <mergeCell ref="H30:I31"/>
    <mergeCell ref="A32:C32"/>
    <mergeCell ref="A33:C33"/>
    <mergeCell ref="B39:C39"/>
    <mergeCell ref="F30:G30"/>
    <mergeCell ref="F31:G31"/>
    <mergeCell ref="F32:G32"/>
    <mergeCell ref="F33:G33"/>
    <mergeCell ref="A29:I29"/>
    <mergeCell ref="A1:M6"/>
    <mergeCell ref="C8:E9"/>
    <mergeCell ref="A15:I15"/>
    <mergeCell ref="A20:I20"/>
    <mergeCell ref="A24:I24"/>
  </mergeCells>
  <conditionalFormatting sqref="J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  <x14:conditionalFormatting xmlns:xm="http://schemas.microsoft.com/office/excel/2006/main">
          <x14:cfRule type="iconSet" priority="1" id="{1DD96A15-A24A-4DE3-9FD9-40D05ECCCD4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I22:I23 I27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Tableros</vt:lpstr>
      <vt:lpstr>FMNCONPRO</vt:lpstr>
      <vt:lpstr>FMVREQM</vt:lpstr>
      <vt:lpstr>FMEXRI</vt:lpstr>
      <vt:lpstr>FMICIC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LUQUE</cp:lastModifiedBy>
  <dcterms:created xsi:type="dcterms:W3CDTF">2015-10-15T17:29:00Z</dcterms:created>
  <dcterms:modified xsi:type="dcterms:W3CDTF">2018-10-15T16:02:32Z</dcterms:modified>
</cp:coreProperties>
</file>