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角色信息" sheetId="1" r:id="rId1"/>
    <sheet name="满配伤害" sheetId="2" r:id="rId2"/>
    <sheet name="指标" sheetId="3" r:id="rId3"/>
  </sheets>
  <definedNames>
    <definedName name="回合数" localSheetId="1">OFFSET(满配伤害!$A$5,1,0,COUNT(满配伤害!$M:$M))</definedName>
    <definedName name="累积伤害" localSheetId="1">OFFSET(满配伤害!$M$5,1,0,COUNT(满配伤害!$M:$M))</definedName>
  </definedNames>
  <calcPr calcId="144525"/>
</workbook>
</file>

<file path=xl/sharedStrings.xml><?xml version="1.0" encoding="utf-8"?>
<sst xmlns="http://schemas.openxmlformats.org/spreadsheetml/2006/main" count="213" uniqueCount="74">
  <si>
    <t>角色</t>
  </si>
  <si>
    <t>星数</t>
  </si>
  <si>
    <t>花数</t>
  </si>
  <si>
    <t>是否开启6潜被动</t>
  </si>
  <si>
    <t>攻击力</t>
  </si>
  <si>
    <t>生命值</t>
  </si>
  <si>
    <t>备注</t>
  </si>
  <si>
    <t>队伍配置</t>
  </si>
  <si>
    <t>注：潜力，房等信息浓缩在攻击力和生命值中</t>
  </si>
  <si>
    <t>3号位</t>
  </si>
  <si>
    <t>4号位</t>
  </si>
  <si>
    <t>5号位</t>
  </si>
  <si>
    <t>全队</t>
  </si>
  <si>
    <t>贡献度表</t>
  </si>
  <si>
    <t>1号位</t>
  </si>
  <si>
    <t>2号位</t>
  </si>
  <si>
    <t>贡献度</t>
  </si>
  <si>
    <t>练度表</t>
  </si>
  <si>
    <t>20%配置</t>
  </si>
  <si>
    <t>40%配置</t>
  </si>
  <si>
    <t>60%配置</t>
  </si>
  <si>
    <t>80%配置</t>
  </si>
  <si>
    <t>满配</t>
  </si>
  <si>
    <t>五星权重</t>
  </si>
  <si>
    <t>非五星</t>
  </si>
  <si>
    <t>5星</t>
  </si>
  <si>
    <t>满配伤害表</t>
  </si>
  <si>
    <t>羁绊表</t>
  </si>
  <si>
    <t>1花</t>
  </si>
  <si>
    <t>2花</t>
  </si>
  <si>
    <t>3花</t>
  </si>
  <si>
    <t>4花</t>
  </si>
  <si>
    <t>5花</t>
  </si>
  <si>
    <t>行动轴</t>
  </si>
  <si>
    <t>造成伤害</t>
  </si>
  <si>
    <t>回合伤害</t>
  </si>
  <si>
    <t>累积伤害</t>
  </si>
  <si>
    <t>1T</t>
  </si>
  <si>
    <t>2T</t>
  </si>
  <si>
    <t>3T</t>
  </si>
  <si>
    <t>4T</t>
  </si>
  <si>
    <t>5T</t>
  </si>
  <si>
    <t>输出表</t>
  </si>
  <si>
    <t>6T</t>
  </si>
  <si>
    <t>7T</t>
  </si>
  <si>
    <t>8T</t>
  </si>
  <si>
    <t>输出比值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</si>
  <si>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</si>
  <si>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</si>
  <si>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</si>
  <si>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</si>
  <si>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</si>
  <si>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</si>
  <si>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</si>
  <si>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</si>
  <si>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</si>
  <si>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</si>
  <si>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</si>
  <si>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</si>
  <si>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</si>
  <si>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</si>
  <si>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</si>
  <si>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</si>
  <si>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</si>
  <si>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</si>
  <si>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27T</t>
  </si>
  <si>
    <t>28T</t>
  </si>
  <si>
    <t>29T</t>
  </si>
  <si>
    <t>30T</t>
  </si>
  <si>
    <t>31T</t>
  </si>
  <si>
    <t>总伤害</t>
  </si>
  <si>
    <t>布魔计算器内测版本V1 作者 小r</t>
  </si>
  <si>
    <t>这部分用于幕后计算</t>
  </si>
  <si>
    <t>合计伤害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</si>
</sst>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22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rgb="FF0A0101"/>
      <name val="Helvetica"/>
      <charset val="134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6" borderId="16" applyNumberFormat="0" applyAlignment="0" applyProtection="0">
      <alignment vertical="center"/>
    </xf>
    <xf numFmtId="0" fontId="4" fillId="6" borderId="15" applyNumberFormat="0" applyAlignment="0" applyProtection="0">
      <alignment vertical="center"/>
    </xf>
    <xf numFmtId="0" fontId="17" fillId="22" borderId="20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5" borderId="13" xfId="0" applyFill="1" applyBorder="1">
      <alignment vertical="center"/>
    </xf>
    <xf numFmtId="0" fontId="2" fillId="0" borderId="13" xfId="0" applyFont="1" applyBorder="1">
      <alignment vertical="center"/>
    </xf>
    <xf numFmtId="176" fontId="0" fillId="0" borderId="9" xfId="0" applyNumberFormat="1" applyBorder="1">
      <alignment vertical="center"/>
    </xf>
    <xf numFmtId="0" fontId="0" fillId="0" borderId="14" xfId="0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13" xfId="0" applyBorder="1">
      <alignment vertical="center"/>
    </xf>
    <xf numFmtId="0" fontId="0" fillId="0" borderId="6" xfId="0" applyFont="1" applyBorder="1">
      <alignment vertical="center"/>
    </xf>
    <xf numFmtId="9" fontId="0" fillId="0" borderId="13" xfId="0" applyNumberFormat="1" applyBorder="1">
      <alignment vertical="center"/>
    </xf>
    <xf numFmtId="9" fontId="0" fillId="0" borderId="14" xfId="0" applyNumberFormat="1" applyBorder="1">
      <alignment vertical="center"/>
    </xf>
    <xf numFmtId="9" fontId="0" fillId="0" borderId="9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累计伤害曲线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[0]满配伤害!回合数</c:f>
              <c:numCache>
                <c:ptCount val="0"/>
              </c:numCache>
            </c:numRef>
          </c:cat>
          <c:val>
            <c:numRef>
              <c:f>[0]满配伤害!累积伤害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11379"/>
        <c:axId val="170125959"/>
      </c:lineChart>
      <c:catAx>
        <c:axId val="784113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25959"/>
        <c:crosses val="autoZero"/>
        <c:auto val="1"/>
        <c:lblAlgn val="ctr"/>
        <c:lblOffset val="100"/>
        <c:noMultiLvlLbl val="0"/>
      </c:catAx>
      <c:valAx>
        <c:axId val="17012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113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230505</xdr:colOff>
      <xdr:row>23</xdr:row>
      <xdr:rowOff>118110</xdr:rowOff>
    </xdr:from>
    <xdr:to>
      <xdr:col>26</xdr:col>
      <xdr:colOff>446405</xdr:colOff>
      <xdr:row>40</xdr:row>
      <xdr:rowOff>156210</xdr:rowOff>
    </xdr:to>
    <xdr:graphicFrame>
      <xdr:nvGraphicFramePr>
        <xdr:cNvPr id="3" name="图表 2"/>
        <xdr:cNvGraphicFramePr/>
      </xdr:nvGraphicFramePr>
      <xdr:xfrm>
        <a:off x="12247880" y="4538980"/>
        <a:ext cx="7117080" cy="3255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39370</xdr:colOff>
      <xdr:row>13</xdr:row>
      <xdr:rowOff>88900</xdr:rowOff>
    </xdr:from>
    <xdr:to>
      <xdr:col>26</xdr:col>
      <xdr:colOff>561975</xdr:colOff>
      <xdr:row>22</xdr:row>
      <xdr:rowOff>121285</xdr:rowOff>
    </xdr:to>
    <xdr:sp>
      <xdr:nvSpPr>
        <xdr:cNvPr id="2" name="文本框 1"/>
        <xdr:cNvSpPr txBox="1"/>
      </xdr:nvSpPr>
      <xdr:spPr>
        <a:xfrm>
          <a:off x="15909925" y="2585720"/>
          <a:ext cx="3570605" cy="176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200"/>
            <a:t>羁绊表：将同位置换为更低羁绊的角色，伤害发生的变化（百分比），下同</a:t>
          </a:r>
          <a:endParaRPr lang="zh-CN" altLang="en-US" sz="1200"/>
        </a:p>
        <a:p>
          <a:pPr algn="l"/>
          <a:r>
            <a:rPr lang="zh-CN" altLang="en-US" sz="1200"/>
            <a:t>五星权重：将同位置</a:t>
          </a:r>
          <a:r>
            <a:rPr lang="en-US" altLang="zh-CN" sz="1200"/>
            <a:t>5</a:t>
          </a:r>
          <a:r>
            <a:rPr lang="zh-CN" altLang="en-US" sz="1200"/>
            <a:t>星技能取消（其他属性不变）</a:t>
          </a:r>
          <a:endParaRPr lang="zh-CN" altLang="en-US" sz="1200"/>
        </a:p>
        <a:p>
          <a:pPr algn="l"/>
          <a:r>
            <a:rPr lang="zh-CN" altLang="en-US" sz="1200"/>
            <a:t>输出表：各个角色输出占比</a:t>
          </a:r>
          <a:endParaRPr lang="zh-CN" altLang="en-US" sz="1200"/>
        </a:p>
        <a:p>
          <a:pPr algn="l"/>
          <a:r>
            <a:rPr lang="zh-CN" altLang="en-US" sz="1200"/>
            <a:t>贡献度表：将同位置改为无技能同属性职业木桩</a:t>
          </a:r>
          <a:endParaRPr lang="zh-CN" altLang="en-US" sz="1200"/>
        </a:p>
        <a:p>
          <a:pPr algn="l"/>
          <a:r>
            <a:rPr lang="zh-CN" altLang="en-US" sz="1200"/>
            <a:t>练度表：将同位置攻击力下降对应比例</a:t>
          </a:r>
          <a:endParaRPr lang="en-US" altLang="zh-CN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workbookViewId="0">
      <selection activeCell="H20" sqref="H20"/>
    </sheetView>
  </sheetViews>
  <sheetFormatPr defaultColWidth="8.88888888888889" defaultRowHeight="14.4"/>
  <cols>
    <col min="1" max="1" width="10.8888888888889" customWidth="1"/>
    <col min="2" max="2" width="17.4444444444444" customWidth="1"/>
    <col min="3" max="3" width="8.22222222222222" customWidth="1"/>
    <col min="4" max="4" width="7.22222222222222" customWidth="1"/>
    <col min="5" max="5" width="16.8888888888889" customWidth="1"/>
    <col min="6" max="6" width="16.2222222222222" customWidth="1"/>
    <col min="7" max="7" width="19.4444444444444" customWidth="1"/>
    <col min="8" max="8" width="22.7777777777778" customWidth="1"/>
    <col min="9" max="9" width="17.6666666666667" customWidth="1"/>
    <col min="11" max="11" width="15.5555555555556" customWidth="1"/>
  </cols>
  <sheetData>
    <row r="1" spans="2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>
      <c r="A2" s="1" t="s">
        <v>7</v>
      </c>
      <c r="I2" s="35" t="s">
        <v>8</v>
      </c>
      <c r="J2" s="35"/>
      <c r="K2" s="35"/>
    </row>
    <row r="3" spans="1:11">
      <c r="A3" s="1"/>
      <c r="I3" s="35"/>
      <c r="J3" s="35"/>
      <c r="K3" s="35"/>
    </row>
    <row r="4" spans="1:1">
      <c r="A4" s="1"/>
    </row>
    <row r="5" spans="1:1">
      <c r="A5" s="1"/>
    </row>
    <row r="6" spans="1:1">
      <c r="A6" s="1"/>
    </row>
    <row r="8" ht="19" customHeight="1"/>
    <row r="11" spans="16:21">
      <c r="P11" t="s">
        <v>9</v>
      </c>
      <c r="U11" s="2">
        <v>1</v>
      </c>
    </row>
    <row r="12" spans="16:21">
      <c r="P12" t="s">
        <v>10</v>
      </c>
      <c r="U12" s="2">
        <v>1</v>
      </c>
    </row>
    <row r="13" spans="16:21">
      <c r="P13" t="s">
        <v>11</v>
      </c>
      <c r="U13" s="2">
        <v>1</v>
      </c>
    </row>
    <row r="14" spans="16:21">
      <c r="P14" t="s">
        <v>12</v>
      </c>
      <c r="U14" s="2">
        <v>1</v>
      </c>
    </row>
    <row r="15" spans="16:21">
      <c r="P15" s="3"/>
      <c r="Q15" s="3"/>
      <c r="R15" s="3"/>
      <c r="S15" s="3"/>
      <c r="T15" s="3"/>
      <c r="U15" s="3"/>
    </row>
    <row r="16" spans="16:21">
      <c r="P16" s="1" t="s">
        <v>13</v>
      </c>
      <c r="Q16" s="1"/>
      <c r="R16" s="1"/>
      <c r="S16" s="1"/>
      <c r="T16" s="1"/>
      <c r="U16" s="1"/>
    </row>
    <row r="17" spans="16:21">
      <c r="P17" s="1"/>
      <c r="Q17" s="1"/>
      <c r="R17" s="1"/>
      <c r="S17" s="1"/>
      <c r="T17" s="1"/>
      <c r="U17" s="1"/>
    </row>
    <row r="18" spans="17:21">
      <c r="Q18" t="s">
        <v>14</v>
      </c>
      <c r="R18" t="s">
        <v>15</v>
      </c>
      <c r="S18" t="s">
        <v>9</v>
      </c>
      <c r="T18" t="s">
        <v>10</v>
      </c>
      <c r="U18" t="s">
        <v>11</v>
      </c>
    </row>
    <row r="19" spans="16:16">
      <c r="P19" t="s">
        <v>16</v>
      </c>
    </row>
    <row r="21" spans="16:21">
      <c r="P21" s="1" t="s">
        <v>17</v>
      </c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7:21">
      <c r="Q23" t="s">
        <v>18</v>
      </c>
      <c r="R23" t="s">
        <v>19</v>
      </c>
      <c r="S23" t="s">
        <v>20</v>
      </c>
      <c r="T23" t="s">
        <v>21</v>
      </c>
      <c r="U23" t="s">
        <v>22</v>
      </c>
    </row>
    <row r="24" spans="16:21">
      <c r="P24" t="s">
        <v>14</v>
      </c>
      <c r="U24" s="2">
        <v>1</v>
      </c>
    </row>
    <row r="25" spans="16:21">
      <c r="P25" t="s">
        <v>15</v>
      </c>
      <c r="U25" s="2">
        <v>1</v>
      </c>
    </row>
    <row r="26" spans="16:21">
      <c r="P26" t="s">
        <v>9</v>
      </c>
      <c r="U26" s="2">
        <v>1</v>
      </c>
    </row>
    <row r="27" spans="16:21">
      <c r="P27" t="s">
        <v>10</v>
      </c>
      <c r="U27" s="2">
        <v>1</v>
      </c>
    </row>
    <row r="28" spans="16:21">
      <c r="P28" t="s">
        <v>11</v>
      </c>
      <c r="U28" s="2">
        <v>1</v>
      </c>
    </row>
    <row r="29" spans="16:21">
      <c r="P29" t="s">
        <v>12</v>
      </c>
      <c r="U29" s="2">
        <v>1</v>
      </c>
    </row>
    <row r="31" spans="16:21">
      <c r="P31" s="1" t="s">
        <v>23</v>
      </c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7:18">
      <c r="Q33" s="4" t="s">
        <v>24</v>
      </c>
      <c r="R33" t="s">
        <v>25</v>
      </c>
    </row>
    <row r="34" spans="16:18">
      <c r="P34" t="s">
        <v>14</v>
      </c>
      <c r="R34" s="2">
        <v>1</v>
      </c>
    </row>
    <row r="35" spans="16:18">
      <c r="P35" t="s">
        <v>15</v>
      </c>
      <c r="R35" s="2">
        <v>1</v>
      </c>
    </row>
    <row r="36" spans="16:18">
      <c r="P36" t="s">
        <v>9</v>
      </c>
      <c r="R36" s="2">
        <v>1</v>
      </c>
    </row>
    <row r="37" spans="16:18">
      <c r="P37" t="s">
        <v>10</v>
      </c>
      <c r="R37" s="2">
        <v>1</v>
      </c>
    </row>
    <row r="38" spans="16:18">
      <c r="P38" t="s">
        <v>11</v>
      </c>
      <c r="R38" s="2">
        <v>1</v>
      </c>
    </row>
    <row r="39" spans="16:18">
      <c r="P39" t="s">
        <v>12</v>
      </c>
      <c r="R39" s="2">
        <v>1</v>
      </c>
    </row>
  </sheetData>
  <mergeCells count="5">
    <mergeCell ref="A2:A6"/>
    <mergeCell ref="I2:K3"/>
    <mergeCell ref="P31:U32"/>
    <mergeCell ref="P16:U17"/>
    <mergeCell ref="P21:U2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9"/>
  <sheetViews>
    <sheetView tabSelected="1" zoomScale="70" zoomScaleNormal="70" topLeftCell="A13" workbookViewId="0">
      <selection activeCell="L21" sqref="L21"/>
    </sheetView>
  </sheetViews>
  <sheetFormatPr defaultColWidth="8.88888888888889" defaultRowHeight="14.4"/>
  <cols>
    <col min="1" max="1" width="10.8888888888889" customWidth="1"/>
    <col min="2" max="2" width="8.17592592592593" customWidth="1"/>
    <col min="3" max="3" width="17.6666666666667" customWidth="1"/>
    <col min="4" max="4" width="8.17592592592593" customWidth="1"/>
    <col min="5" max="5" width="17.6666666666667" customWidth="1"/>
    <col min="6" max="6" width="8.17592592592593" customWidth="1"/>
    <col min="7" max="7" width="17.6666666666667" customWidth="1"/>
    <col min="8" max="8" width="8.17592592592593" customWidth="1"/>
    <col min="9" max="9" width="17.6666666666667" customWidth="1"/>
    <col min="10" max="10" width="8.17592592592593" customWidth="1"/>
    <col min="11" max="11" width="17.6666666666667" customWidth="1"/>
    <col min="12" max="12" width="14.5555555555556" customWidth="1"/>
    <col min="13" max="13" width="16.4444444444444" customWidth="1"/>
    <col min="14" max="14" width="4.12962962962963" customWidth="1"/>
    <col min="21" max="21" width="2.85185185185185" customWidth="1"/>
  </cols>
  <sheetData>
    <row r="1" ht="16" customHeight="1" spans="1:27">
      <c r="A1" s="5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17"/>
      <c r="O1" s="5" t="s">
        <v>27</v>
      </c>
      <c r="P1" s="6"/>
      <c r="Q1" s="6"/>
      <c r="R1" s="6"/>
      <c r="S1" s="6"/>
      <c r="T1" s="6"/>
      <c r="V1" s="5" t="s">
        <v>23</v>
      </c>
      <c r="W1" s="6"/>
      <c r="X1" s="6"/>
      <c r="Y1" s="6"/>
      <c r="Z1" s="6"/>
      <c r="AA1" s="6"/>
    </row>
    <row r="2" ht="15.15" spans="1:27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18"/>
      <c r="O2" s="7"/>
      <c r="P2" s="8"/>
      <c r="Q2" s="8"/>
      <c r="R2" s="8"/>
      <c r="S2" s="8"/>
      <c r="T2" s="8"/>
      <c r="V2" s="7"/>
      <c r="W2" s="8"/>
      <c r="X2" s="8"/>
      <c r="Y2" s="8"/>
      <c r="Z2" s="8"/>
      <c r="AA2" s="8"/>
    </row>
    <row r="3" spans="1:27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9"/>
      <c r="M3" s="20"/>
      <c r="O3" s="11"/>
      <c r="P3" t="s">
        <v>28</v>
      </c>
      <c r="Q3" t="s">
        <v>29</v>
      </c>
      <c r="R3" t="s">
        <v>30</v>
      </c>
      <c r="S3" t="s">
        <v>31</v>
      </c>
      <c r="T3" s="29" t="s">
        <v>32</v>
      </c>
      <c r="V3" s="9"/>
      <c r="W3" s="30" t="s">
        <v>24</v>
      </c>
      <c r="X3" s="19" t="s">
        <v>25</v>
      </c>
      <c r="Y3" s="19"/>
      <c r="Z3" s="19"/>
      <c r="AA3" s="20"/>
    </row>
    <row r="4" spans="1:27">
      <c r="A4" s="1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1"/>
      <c r="O4" s="11" t="s">
        <v>14</v>
      </c>
      <c r="P4" s="22">
        <f>P55/$Q$50</f>
        <v>0</v>
      </c>
      <c r="Q4" s="22">
        <f t="shared" ref="Q4:Q9" si="0">Q55/$Q$50</f>
        <v>0</v>
      </c>
      <c r="R4" s="22">
        <f t="shared" ref="R4:R9" si="1">R55/$Q$50</f>
        <v>0</v>
      </c>
      <c r="S4" s="22">
        <f t="shared" ref="S4:S9" si="2">S55/$Q$50</f>
        <v>0</v>
      </c>
      <c r="T4" s="31">
        <v>1</v>
      </c>
      <c r="V4" s="11" t="s">
        <v>14</v>
      </c>
      <c r="X4" s="2">
        <v>1</v>
      </c>
      <c r="AA4" s="29"/>
    </row>
    <row r="5" spans="1:27">
      <c r="A5" s="11"/>
      <c r="B5" s="12" t="s">
        <v>33</v>
      </c>
      <c r="C5" s="13" t="s">
        <v>34</v>
      </c>
      <c r="D5" s="12" t="s">
        <v>33</v>
      </c>
      <c r="E5" s="13" t="s">
        <v>34</v>
      </c>
      <c r="F5" s="12" t="s">
        <v>33</v>
      </c>
      <c r="G5" s="13" t="s">
        <v>34</v>
      </c>
      <c r="H5" s="12" t="s">
        <v>33</v>
      </c>
      <c r="I5" s="13" t="s">
        <v>34</v>
      </c>
      <c r="J5" s="12" t="s">
        <v>33</v>
      </c>
      <c r="K5" s="13" t="s">
        <v>34</v>
      </c>
      <c r="L5" s="23" t="s">
        <v>35</v>
      </c>
      <c r="M5" s="24" t="s">
        <v>36</v>
      </c>
      <c r="O5" s="11" t="s">
        <v>15</v>
      </c>
      <c r="P5" s="22">
        <f t="shared" ref="P4:P9" si="3">P56/$Q$50</f>
        <v>0</v>
      </c>
      <c r="Q5" s="22">
        <f t="shared" si="0"/>
        <v>0</v>
      </c>
      <c r="R5" s="22">
        <f t="shared" si="1"/>
        <v>0</v>
      </c>
      <c r="S5" s="22">
        <f t="shared" si="2"/>
        <v>0</v>
      </c>
      <c r="T5" s="31">
        <v>1</v>
      </c>
      <c r="V5" s="11" t="s">
        <v>15</v>
      </c>
      <c r="X5" s="2">
        <v>1</v>
      </c>
      <c r="AA5" s="29"/>
    </row>
    <row r="6" ht="15" spans="1:27">
      <c r="A6" s="14" t="s">
        <v>37</v>
      </c>
      <c r="L6" t="str">
        <f>IF(K6="","",SUM(C6,E6,G6,I6,K6))</f>
        <v/>
      </c>
      <c r="M6" s="25" t="str">
        <f>IF(L6="","",SUM(L$6:L6))</f>
        <v/>
      </c>
      <c r="O6" s="11" t="s">
        <v>9</v>
      </c>
      <c r="P6" s="22">
        <f t="shared" si="3"/>
        <v>0</v>
      </c>
      <c r="Q6" s="22">
        <f t="shared" si="0"/>
        <v>0</v>
      </c>
      <c r="R6" s="22">
        <f t="shared" si="1"/>
        <v>0</v>
      </c>
      <c r="S6" s="22">
        <f t="shared" si="2"/>
        <v>0</v>
      </c>
      <c r="T6" s="31">
        <v>1</v>
      </c>
      <c r="V6" s="11" t="s">
        <v>9</v>
      </c>
      <c r="X6" s="2">
        <v>1</v>
      </c>
      <c r="AA6" s="29"/>
    </row>
    <row r="7" ht="15" spans="1:27">
      <c r="A7" s="14" t="s">
        <v>38</v>
      </c>
      <c r="L7" t="str">
        <f t="shared" ref="L7:L36" si="4">IF(K7="","",SUM(C7,E7,G7,I7,K7))</f>
        <v/>
      </c>
      <c r="M7" s="25" t="str">
        <f>IF(L7="","",SUM(L$6:L7))</f>
        <v/>
      </c>
      <c r="O7" s="11" t="s">
        <v>10</v>
      </c>
      <c r="P7" s="22">
        <f t="shared" si="3"/>
        <v>0</v>
      </c>
      <c r="Q7" s="22">
        <f t="shared" si="0"/>
        <v>0</v>
      </c>
      <c r="R7" s="22">
        <f t="shared" si="1"/>
        <v>0</v>
      </c>
      <c r="S7" s="22">
        <f t="shared" si="2"/>
        <v>0</v>
      </c>
      <c r="T7" s="31">
        <v>1</v>
      </c>
      <c r="V7" s="11" t="s">
        <v>10</v>
      </c>
      <c r="X7" s="2">
        <v>1</v>
      </c>
      <c r="AA7" s="29"/>
    </row>
    <row r="8" ht="15" spans="1:27">
      <c r="A8" s="14" t="s">
        <v>39</v>
      </c>
      <c r="L8" t="str">
        <f t="shared" si="4"/>
        <v/>
      </c>
      <c r="M8" s="25" t="str">
        <f>IF(L8="","",SUM(L$6:L8))</f>
        <v/>
      </c>
      <c r="O8" s="11" t="s">
        <v>11</v>
      </c>
      <c r="P8" s="22">
        <f t="shared" si="3"/>
        <v>0</v>
      </c>
      <c r="Q8" s="22">
        <f t="shared" si="0"/>
        <v>0</v>
      </c>
      <c r="R8" s="22">
        <f t="shared" si="1"/>
        <v>0</v>
      </c>
      <c r="S8" s="22">
        <f t="shared" si="2"/>
        <v>0</v>
      </c>
      <c r="T8" s="31">
        <v>1</v>
      </c>
      <c r="V8" s="11" t="s">
        <v>11</v>
      </c>
      <c r="X8" s="2">
        <v>1</v>
      </c>
      <c r="AA8" s="29"/>
    </row>
    <row r="9" ht="15.75" spans="1:27">
      <c r="A9" s="14" t="s">
        <v>40</v>
      </c>
      <c r="L9" t="str">
        <f t="shared" si="4"/>
        <v/>
      </c>
      <c r="M9" s="25" t="str">
        <f>IF(L9="","",SUM(L$6:L9))</f>
        <v/>
      </c>
      <c r="O9" s="15" t="s">
        <v>12</v>
      </c>
      <c r="P9" s="22">
        <f t="shared" si="3"/>
        <v>0</v>
      </c>
      <c r="Q9" s="22">
        <f t="shared" si="0"/>
        <v>0</v>
      </c>
      <c r="R9" s="22">
        <f t="shared" si="1"/>
        <v>0</v>
      </c>
      <c r="S9" s="22">
        <f t="shared" si="2"/>
        <v>0</v>
      </c>
      <c r="T9" s="32">
        <v>1</v>
      </c>
      <c r="V9" s="15" t="s">
        <v>12</v>
      </c>
      <c r="W9" s="16"/>
      <c r="X9" s="33">
        <v>1</v>
      </c>
      <c r="Y9" s="16"/>
      <c r="Z9" s="16"/>
      <c r="AA9" s="27"/>
    </row>
    <row r="10" ht="15" spans="1:27">
      <c r="A10" s="14" t="s">
        <v>41</v>
      </c>
      <c r="L10" t="str">
        <f t="shared" si="4"/>
        <v/>
      </c>
      <c r="M10" s="25" t="str">
        <f>IF(L10="","",SUM(L$6:L10))</f>
        <v/>
      </c>
      <c r="O10" s="5" t="s">
        <v>42</v>
      </c>
      <c r="P10" s="6"/>
      <c r="Q10" s="6"/>
      <c r="R10" s="6"/>
      <c r="S10" s="6"/>
      <c r="T10" s="6"/>
      <c r="V10" s="5" t="s">
        <v>13</v>
      </c>
      <c r="W10" s="6"/>
      <c r="X10" s="6"/>
      <c r="Y10" s="6"/>
      <c r="Z10" s="6"/>
      <c r="AA10" s="6"/>
    </row>
    <row r="11" ht="15.75" spans="1:27">
      <c r="A11" s="14" t="s">
        <v>43</v>
      </c>
      <c r="L11" t="str">
        <f t="shared" si="4"/>
        <v/>
      </c>
      <c r="M11" s="25" t="str">
        <f>IF(L11="","",SUM(L$6:L11))</f>
        <v/>
      </c>
      <c r="O11" s="7"/>
      <c r="P11" s="8"/>
      <c r="Q11" s="8"/>
      <c r="R11" s="8"/>
      <c r="S11" s="8"/>
      <c r="T11" s="8"/>
      <c r="V11" s="7"/>
      <c r="W11" s="8"/>
      <c r="X11" s="8"/>
      <c r="Y11" s="8"/>
      <c r="Z11" s="8"/>
      <c r="AA11" s="8"/>
    </row>
    <row r="12" ht="15" spans="1:27">
      <c r="A12" s="14" t="s">
        <v>44</v>
      </c>
      <c r="L12" t="str">
        <f t="shared" si="4"/>
        <v/>
      </c>
      <c r="M12" s="25" t="str">
        <f>IF(L12="","",SUM(L$6:L12))</f>
        <v/>
      </c>
      <c r="O12" s="9"/>
      <c r="P12" s="19" t="s">
        <v>14</v>
      </c>
      <c r="Q12" s="19" t="s">
        <v>15</v>
      </c>
      <c r="R12" s="19" t="s">
        <v>9</v>
      </c>
      <c r="S12" s="19" t="s">
        <v>10</v>
      </c>
      <c r="T12" s="20" t="s">
        <v>11</v>
      </c>
      <c r="V12" s="9"/>
      <c r="W12" s="19" t="s">
        <v>14</v>
      </c>
      <c r="X12" s="19" t="s">
        <v>15</v>
      </c>
      <c r="Y12" s="19" t="s">
        <v>9</v>
      </c>
      <c r="Z12" s="19" t="s">
        <v>10</v>
      </c>
      <c r="AA12" s="20" t="s">
        <v>11</v>
      </c>
    </row>
    <row r="13" ht="15.75" spans="1:27">
      <c r="A13" s="14" t="s">
        <v>45</v>
      </c>
      <c r="L13" t="str">
        <f t="shared" si="4"/>
        <v/>
      </c>
      <c r="M13" s="25" t="str">
        <f>IF(L13="","",SUM(L$6:L13))</f>
        <v/>
      </c>
      <c r="O13" s="15" t="s">
        <v>46</v>
      </c>
      <c r="P13" s="26">
        <f>C37/Q50</f>
        <v>0</v>
      </c>
      <c r="Q13" s="26">
        <f>E37/Q50</f>
        <v>0</v>
      </c>
      <c r="R13" s="26">
        <f>G37/Q50</f>
        <v>0</v>
      </c>
      <c r="S13" s="26">
        <f>I37/$Q$50</f>
        <v>0</v>
      </c>
      <c r="T13" s="34">
        <f>K37/$Q$50</f>
        <v>0</v>
      </c>
      <c r="V13" s="15" t="s">
        <v>16</v>
      </c>
      <c r="W13" s="16"/>
      <c r="X13" s="16"/>
      <c r="Y13" s="16"/>
      <c r="Z13" s="16"/>
      <c r="AA13" s="27"/>
    </row>
    <row r="14" ht="15" spans="1:20">
      <c r="A14" s="14" t="s">
        <v>47</v>
      </c>
      <c r="L14" t="str">
        <f t="shared" si="4"/>
        <v/>
      </c>
      <c r="M14" s="25" t="str">
        <f>IF(L14="","",SUM(L$6:L14))</f>
        <v/>
      </c>
      <c r="O14" s="5" t="s">
        <v>17</v>
      </c>
      <c r="P14" s="6"/>
      <c r="Q14" s="6"/>
      <c r="R14" s="6"/>
      <c r="S14" s="6"/>
      <c r="T14" s="17"/>
    </row>
    <row r="15" ht="15.75" spans="1:20">
      <c r="A15" s="14" t="s">
        <v>48</v>
      </c>
      <c r="L15" t="str">
        <f t="shared" si="4"/>
        <v/>
      </c>
      <c r="M15" s="25" t="str">
        <f>IF(L15="","",SUM(L$6:L15))</f>
        <v/>
      </c>
      <c r="O15" s="7"/>
      <c r="P15" s="8"/>
      <c r="Q15" s="8"/>
      <c r="R15" s="8"/>
      <c r="S15" s="8"/>
      <c r="T15" s="18"/>
    </row>
    <row r="16" ht="15" spans="1:20">
      <c r="A16" s="14" t="s">
        <v>49</v>
      </c>
      <c r="L16" t="str">
        <f t="shared" si="4"/>
        <v/>
      </c>
      <c r="M16" s="25" t="str">
        <f>IF(L16="","",SUM(L$6:L16))</f>
        <v/>
      </c>
      <c r="O16" s="11"/>
      <c r="P16" t="s">
        <v>18</v>
      </c>
      <c r="Q16" t="s">
        <v>19</v>
      </c>
      <c r="R16" t="s">
        <v>20</v>
      </c>
      <c r="S16" t="s">
        <v>21</v>
      </c>
      <c r="T16" s="29" t="s">
        <v>22</v>
      </c>
    </row>
    <row r="17" ht="15" spans="1:20">
      <c r="A17" s="14" t="s">
        <v>50</v>
      </c>
      <c r="L17" t="str">
        <f t="shared" si="4"/>
        <v/>
      </c>
      <c r="M17" s="25" t="str">
        <f>IF(L17="","",SUM(L$6:L17))</f>
        <v/>
      </c>
      <c r="O17" s="11" t="s">
        <v>14</v>
      </c>
      <c r="P17" s="22">
        <f>P64/$Q$50</f>
        <v>0</v>
      </c>
      <c r="Q17" s="22">
        <f>Q64/$Q$50</f>
        <v>0</v>
      </c>
      <c r="R17" s="22">
        <f>R64/$Q$50</f>
        <v>0</v>
      </c>
      <c r="S17" s="22">
        <f>S64/$Q$50</f>
        <v>0</v>
      </c>
      <c r="T17" s="31">
        <v>1</v>
      </c>
    </row>
    <row r="18" ht="15" spans="1:20">
      <c r="A18" s="14" t="s">
        <v>51</v>
      </c>
      <c r="L18" t="str">
        <f t="shared" si="4"/>
        <v/>
      </c>
      <c r="M18" s="25" t="str">
        <f>IF(L18="","",SUM(L$6:L18))</f>
        <v/>
      </c>
      <c r="O18" s="11" t="s">
        <v>15</v>
      </c>
      <c r="P18" s="22">
        <f>P65/$Q$50</f>
        <v>0</v>
      </c>
      <c r="Q18" s="22">
        <f>Q65/$Q$50</f>
        <v>0</v>
      </c>
      <c r="R18" s="22">
        <f>R65/$Q$50</f>
        <v>0</v>
      </c>
      <c r="S18" s="22">
        <f>S65/$Q$50</f>
        <v>0</v>
      </c>
      <c r="T18" s="31">
        <v>1</v>
      </c>
    </row>
    <row r="19" ht="15" spans="1:20">
      <c r="A19" s="14" t="s">
        <v>52</v>
      </c>
      <c r="L19" t="str">
        <f t="shared" si="4"/>
        <v/>
      </c>
      <c r="M19" s="25" t="str">
        <f>IF(L19="","",SUM(L$6:L19))</f>
        <v/>
      </c>
      <c r="O19" s="11" t="s">
        <v>9</v>
      </c>
      <c r="P19" s="22">
        <f>P66/$Q$50</f>
        <v>0</v>
      </c>
      <c r="Q19" s="22">
        <f>Q66/$Q$50</f>
        <v>0</v>
      </c>
      <c r="R19" s="22">
        <f>R66/$Q$50</f>
        <v>0</v>
      </c>
      <c r="S19" s="22">
        <f>S66/$Q$50</f>
        <v>0</v>
      </c>
      <c r="T19" s="31">
        <v>1</v>
      </c>
    </row>
    <row r="20" customFormat="1" ht="15" spans="1:20">
      <c r="A20" s="14" t="s">
        <v>53</v>
      </c>
      <c r="L20" t="str">
        <f t="shared" si="4"/>
        <v/>
      </c>
      <c r="M20" s="25" t="str">
        <f>IF(L20="","",SUM(L$6:L20))</f>
        <v/>
      </c>
      <c r="O20" s="11" t="s">
        <v>10</v>
      </c>
      <c r="P20" s="22">
        <f>P67/$Q$50</f>
        <v>0</v>
      </c>
      <c r="Q20" s="22">
        <f>Q67/$Q$50</f>
        <v>0</v>
      </c>
      <c r="R20" s="22">
        <f>R67/$Q$50</f>
        <v>0</v>
      </c>
      <c r="S20" s="22">
        <f>S67/$Q$50</f>
        <v>0</v>
      </c>
      <c r="T20" s="31">
        <v>1</v>
      </c>
    </row>
    <row r="21" customFormat="1" ht="15" spans="1:20">
      <c r="A21" s="14" t="s">
        <v>54</v>
      </c>
      <c r="L21" t="str">
        <f t="shared" si="4"/>
        <v/>
      </c>
      <c r="M21" s="25" t="str">
        <f>IF(L21="","",SUM(L$6:L21))</f>
        <v/>
      </c>
      <c r="O21" s="11" t="s">
        <v>11</v>
      </c>
      <c r="P21" s="22">
        <f>P68/$Q$50</f>
        <v>0</v>
      </c>
      <c r="Q21" s="22">
        <f>Q68/$Q$50</f>
        <v>0</v>
      </c>
      <c r="R21" s="22">
        <f>R68/$Q$50</f>
        <v>0</v>
      </c>
      <c r="S21" s="22">
        <f>S68/$Q$50</f>
        <v>0</v>
      </c>
      <c r="T21" s="31">
        <v>1</v>
      </c>
    </row>
    <row r="22" customFormat="1" ht="15.75" spans="1:20">
      <c r="A22" s="14" t="s">
        <v>55</v>
      </c>
      <c r="L22" t="str">
        <f t="shared" si="4"/>
        <v/>
      </c>
      <c r="M22" s="25" t="str">
        <f>IF(L22="","",SUM(L$6:L22))</f>
        <v/>
      </c>
      <c r="O22" s="15" t="s">
        <v>12</v>
      </c>
      <c r="P22" s="22">
        <f>P69/$Q$50</f>
        <v>0</v>
      </c>
      <c r="Q22" s="22">
        <f>Q69/$Q$50</f>
        <v>0</v>
      </c>
      <c r="R22" s="22">
        <f>R69/$Q$50</f>
        <v>0</v>
      </c>
      <c r="S22" s="22">
        <f>S69/$Q$50</f>
        <v>0</v>
      </c>
      <c r="T22" s="32">
        <v>1</v>
      </c>
    </row>
    <row r="23" customFormat="1" ht="15" spans="1:13">
      <c r="A23" s="14" t="s">
        <v>56</v>
      </c>
      <c r="L23" t="str">
        <f t="shared" si="4"/>
        <v/>
      </c>
      <c r="M23" s="25" t="str">
        <f>IF(L23="","",SUM(L$6:L23))</f>
        <v/>
      </c>
    </row>
    <row r="24" customFormat="1" ht="15" spans="1:13">
      <c r="A24" s="14" t="s">
        <v>57</v>
      </c>
      <c r="L24" t="str">
        <f t="shared" si="4"/>
        <v/>
      </c>
      <c r="M24" s="25" t="str">
        <f>IF(L24="","",SUM(L$6:L24))</f>
        <v/>
      </c>
    </row>
    <row r="25" ht="15" spans="1:13">
      <c r="A25" s="14" t="s">
        <v>58</v>
      </c>
      <c r="L25" t="str">
        <f t="shared" si="4"/>
        <v/>
      </c>
      <c r="M25" s="25" t="str">
        <f>IF(L25="","",SUM(L$6:L25))</f>
        <v/>
      </c>
    </row>
    <row r="26" ht="15" spans="1:13">
      <c r="A26" s="14" t="s">
        <v>59</v>
      </c>
      <c r="L26" t="str">
        <f t="shared" si="4"/>
        <v/>
      </c>
      <c r="M26" s="25" t="str">
        <f>IF(L26="","",SUM(L$6:L26))</f>
        <v/>
      </c>
    </row>
    <row r="27" ht="15" spans="1:13">
      <c r="A27" s="14" t="s">
        <v>60</v>
      </c>
      <c r="L27" t="str">
        <f t="shared" si="4"/>
        <v/>
      </c>
      <c r="M27" s="25" t="str">
        <f>IF(L27="","",SUM(L$6:L27))</f>
        <v/>
      </c>
    </row>
    <row r="28" ht="15" spans="1:13">
      <c r="A28" s="14" t="s">
        <v>61</v>
      </c>
      <c r="L28" t="str">
        <f t="shared" si="4"/>
        <v/>
      </c>
      <c r="M28" s="25" t="str">
        <f>IF(L28="","",SUM(L$6:L28))</f>
        <v/>
      </c>
    </row>
    <row r="29" ht="15" spans="1:13">
      <c r="A29" s="14" t="s">
        <v>62</v>
      </c>
      <c r="L29" t="str">
        <f t="shared" si="4"/>
        <v/>
      </c>
      <c r="M29" s="25" t="str">
        <f>IF(L29="","",SUM(L$6:L29))</f>
        <v/>
      </c>
    </row>
    <row r="30" ht="15" spans="1:13">
      <c r="A30" s="14" t="s">
        <v>63</v>
      </c>
      <c r="L30" t="str">
        <f t="shared" si="4"/>
        <v/>
      </c>
      <c r="M30" s="25" t="str">
        <f>IF(L30="","",SUM(L$6:L30))</f>
        <v/>
      </c>
    </row>
    <row r="31" ht="15" spans="1:13">
      <c r="A31" s="14" t="s">
        <v>64</v>
      </c>
      <c r="L31" t="str">
        <f t="shared" si="4"/>
        <v/>
      </c>
      <c r="M31" s="25" t="str">
        <f>IF(L31="","",SUM(L$6:L31))</f>
        <v/>
      </c>
    </row>
    <row r="32" ht="15" spans="1:13">
      <c r="A32" s="14" t="s">
        <v>65</v>
      </c>
      <c r="L32" t="str">
        <f t="shared" si="4"/>
        <v/>
      </c>
      <c r="M32" s="25" t="str">
        <f>IF(L32="","",SUM(L$6:L32))</f>
        <v/>
      </c>
    </row>
    <row r="33" ht="15" spans="1:13">
      <c r="A33" s="14" t="s">
        <v>66</v>
      </c>
      <c r="L33" t="str">
        <f t="shared" si="4"/>
        <v/>
      </c>
      <c r="M33" s="25" t="str">
        <f>IF(L33="","",SUM(L$6:L33))</f>
        <v/>
      </c>
    </row>
    <row r="34" ht="15" spans="1:13">
      <c r="A34" s="14" t="s">
        <v>67</v>
      </c>
      <c r="L34" t="str">
        <f t="shared" si="4"/>
        <v/>
      </c>
      <c r="M34" s="25" t="str">
        <f>IF(L34="","",SUM(L$6:L34))</f>
        <v/>
      </c>
    </row>
    <row r="35" ht="15" spans="1:13">
      <c r="A35" s="14" t="s">
        <v>68</v>
      </c>
      <c r="L35" t="str">
        <f t="shared" si="4"/>
        <v/>
      </c>
      <c r="M35" s="25" t="str">
        <f>IF(L35="","",SUM(L$6:L35))</f>
        <v/>
      </c>
    </row>
    <row r="36" ht="15" spans="1:13">
      <c r="A36" s="14" t="s">
        <v>69</v>
      </c>
      <c r="L36" t="str">
        <f t="shared" si="4"/>
        <v/>
      </c>
      <c r="M36" s="25" t="str">
        <f>IF(L36="","",SUM(L$6:L36))</f>
        <v/>
      </c>
    </row>
    <row r="37" ht="15.15" spans="1:13">
      <c r="A37" s="15" t="s">
        <v>70</v>
      </c>
      <c r="B37" s="16"/>
      <c r="C37" s="16">
        <f>SUM(C$6:C36)</f>
        <v>0</v>
      </c>
      <c r="D37" s="16"/>
      <c r="E37" s="16">
        <f>SUM(E$6:E36)</f>
        <v>0</v>
      </c>
      <c r="F37" s="16"/>
      <c r="G37" s="16">
        <f>SUM(G$6:G36)</f>
        <v>0</v>
      </c>
      <c r="H37" s="16"/>
      <c r="I37" s="16">
        <f>SUM(I$6:I36)</f>
        <v>0</v>
      </c>
      <c r="J37" s="16"/>
      <c r="K37" s="16">
        <f>SUM(K$6:K36)</f>
        <v>0</v>
      </c>
      <c r="L37" s="16"/>
      <c r="M37" s="27"/>
    </row>
    <row r="39" spans="9:13">
      <c r="I39" s="28" t="s">
        <v>71</v>
      </c>
      <c r="J39" s="1"/>
      <c r="K39" s="1"/>
      <c r="L39" s="1"/>
      <c r="M39" s="1"/>
    </row>
    <row r="40" spans="9:13">
      <c r="I40" s="1"/>
      <c r="J40" s="1"/>
      <c r="K40" s="1"/>
      <c r="L40" s="1"/>
      <c r="M40" s="1"/>
    </row>
    <row r="41" spans="9:13">
      <c r="I41" s="1"/>
      <c r="J41" s="1"/>
      <c r="K41" s="1"/>
      <c r="L41" s="1"/>
      <c r="M41" s="1"/>
    </row>
    <row r="49" spans="15:15">
      <c r="O49" t="s">
        <v>72</v>
      </c>
    </row>
    <row r="50" spans="15:17">
      <c r="O50" t="s">
        <v>73</v>
      </c>
      <c r="P50">
        <f>SUM(C37,E37,G37,I37,K37)</f>
        <v>0</v>
      </c>
      <c r="Q50">
        <f>IF(P50=0,1,P50)</f>
        <v>1</v>
      </c>
    </row>
    <row r="51" ht="15.15"/>
    <row r="52" spans="15:27">
      <c r="O52" s="5" t="s">
        <v>27</v>
      </c>
      <c r="P52" s="6"/>
      <c r="Q52" s="6"/>
      <c r="R52" s="6"/>
      <c r="S52" s="6"/>
      <c r="T52" s="6"/>
      <c r="V52" s="5" t="s">
        <v>23</v>
      </c>
      <c r="W52" s="6"/>
      <c r="X52" s="6"/>
      <c r="Y52" s="6"/>
      <c r="Z52" s="6"/>
      <c r="AA52" s="6"/>
    </row>
    <row r="53" ht="15.15" spans="15:27">
      <c r="O53" s="7"/>
      <c r="P53" s="8"/>
      <c r="Q53" s="8"/>
      <c r="R53" s="8"/>
      <c r="S53" s="8"/>
      <c r="T53" s="8"/>
      <c r="V53" s="7"/>
      <c r="W53" s="8"/>
      <c r="X53" s="8"/>
      <c r="Y53" s="8"/>
      <c r="Z53" s="8"/>
      <c r="AA53" s="8"/>
    </row>
    <row r="54" spans="15:27">
      <c r="O54" s="11"/>
      <c r="P54" t="s">
        <v>28</v>
      </c>
      <c r="Q54" t="s">
        <v>29</v>
      </c>
      <c r="R54" t="s">
        <v>30</v>
      </c>
      <c r="S54" t="s">
        <v>31</v>
      </c>
      <c r="T54" s="29" t="s">
        <v>32</v>
      </c>
      <c r="V54" s="9"/>
      <c r="W54" s="30" t="s">
        <v>24</v>
      </c>
      <c r="X54" s="19" t="s">
        <v>25</v>
      </c>
      <c r="Y54" s="19"/>
      <c r="Z54" s="19"/>
      <c r="AA54" s="20"/>
    </row>
    <row r="55" spans="15:27">
      <c r="O55" s="11" t="s">
        <v>14</v>
      </c>
      <c r="T55" s="31">
        <v>1</v>
      </c>
      <c r="V55" s="11" t="s">
        <v>14</v>
      </c>
      <c r="X55" s="2">
        <v>1</v>
      </c>
      <c r="AA55" s="29"/>
    </row>
    <row r="56" spans="15:27">
      <c r="O56" s="11" t="s">
        <v>15</v>
      </c>
      <c r="T56" s="31">
        <v>1</v>
      </c>
      <c r="V56" s="11" t="s">
        <v>15</v>
      </c>
      <c r="X56" s="2">
        <v>1</v>
      </c>
      <c r="AA56" s="29"/>
    </row>
    <row r="57" spans="15:27">
      <c r="O57" s="11" t="s">
        <v>9</v>
      </c>
      <c r="T57" s="31">
        <v>1</v>
      </c>
      <c r="V57" s="11" t="s">
        <v>9</v>
      </c>
      <c r="X57" s="2">
        <v>1</v>
      </c>
      <c r="AA57" s="29"/>
    </row>
    <row r="58" spans="15:27">
      <c r="O58" s="11" t="s">
        <v>10</v>
      </c>
      <c r="T58" s="31">
        <v>1</v>
      </c>
      <c r="V58" s="11" t="s">
        <v>10</v>
      </c>
      <c r="X58" s="2">
        <v>1</v>
      </c>
      <c r="AA58" s="29"/>
    </row>
    <row r="59" spans="15:27">
      <c r="O59" s="11" t="s">
        <v>11</v>
      </c>
      <c r="T59" s="31">
        <v>1</v>
      </c>
      <c r="V59" s="11" t="s">
        <v>11</v>
      </c>
      <c r="X59" s="2">
        <v>1</v>
      </c>
      <c r="AA59" s="29"/>
    </row>
    <row r="60" ht="15.15" spans="15:27">
      <c r="O60" s="15" t="s">
        <v>12</v>
      </c>
      <c r="P60" s="16"/>
      <c r="Q60" s="16"/>
      <c r="R60" s="16"/>
      <c r="S60" s="16"/>
      <c r="T60" s="32">
        <v>1</v>
      </c>
      <c r="V60" s="15" t="s">
        <v>12</v>
      </c>
      <c r="W60" s="16"/>
      <c r="X60" s="33">
        <v>1</v>
      </c>
      <c r="Y60" s="16"/>
      <c r="Z60" s="16"/>
      <c r="AA60" s="27"/>
    </row>
    <row r="61" spans="15:27">
      <c r="O61" s="5" t="s">
        <v>17</v>
      </c>
      <c r="P61" s="6"/>
      <c r="Q61" s="6"/>
      <c r="R61" s="6"/>
      <c r="S61" s="6"/>
      <c r="T61" s="17"/>
      <c r="V61" s="5" t="s">
        <v>13</v>
      </c>
      <c r="W61" s="6"/>
      <c r="X61" s="6"/>
      <c r="Y61" s="6"/>
      <c r="Z61" s="6"/>
      <c r="AA61" s="6"/>
    </row>
    <row r="62" ht="15.15" spans="15:27">
      <c r="O62" s="7"/>
      <c r="P62" s="8"/>
      <c r="Q62" s="8"/>
      <c r="R62" s="8"/>
      <c r="S62" s="8"/>
      <c r="T62" s="18"/>
      <c r="V62" s="7"/>
      <c r="W62" s="8"/>
      <c r="X62" s="8"/>
      <c r="Y62" s="8"/>
      <c r="Z62" s="8"/>
      <c r="AA62" s="8"/>
    </row>
    <row r="63" spans="15:27">
      <c r="O63" s="11"/>
      <c r="P63" t="s">
        <v>18</v>
      </c>
      <c r="Q63" t="s">
        <v>19</v>
      </c>
      <c r="R63" t="s">
        <v>20</v>
      </c>
      <c r="S63" t="s">
        <v>21</v>
      </c>
      <c r="T63" s="29" t="s">
        <v>22</v>
      </c>
      <c r="V63" s="9"/>
      <c r="W63" s="19" t="s">
        <v>14</v>
      </c>
      <c r="X63" s="19" t="s">
        <v>15</v>
      </c>
      <c r="Y63" s="19" t="s">
        <v>9</v>
      </c>
      <c r="Z63" s="19" t="s">
        <v>10</v>
      </c>
      <c r="AA63" s="20" t="s">
        <v>11</v>
      </c>
    </row>
    <row r="64" ht="15.15" spans="15:27">
      <c r="O64" s="11" t="s">
        <v>14</v>
      </c>
      <c r="T64" s="31">
        <v>1</v>
      </c>
      <c r="V64" s="15" t="s">
        <v>16</v>
      </c>
      <c r="W64" s="16"/>
      <c r="X64" s="16"/>
      <c r="Y64" s="16"/>
      <c r="Z64" s="16"/>
      <c r="AA64" s="27"/>
    </row>
    <row r="65" spans="15:20">
      <c r="O65" s="11" t="s">
        <v>15</v>
      </c>
      <c r="T65" s="31">
        <v>1</v>
      </c>
    </row>
    <row r="66" spans="15:20">
      <c r="O66" s="11" t="s">
        <v>9</v>
      </c>
      <c r="T66" s="31">
        <v>1</v>
      </c>
    </row>
    <row r="67" spans="15:20">
      <c r="O67" s="11" t="s">
        <v>10</v>
      </c>
      <c r="T67" s="31">
        <v>1</v>
      </c>
    </row>
    <row r="68" spans="15:20">
      <c r="O68" s="11" t="s">
        <v>11</v>
      </c>
      <c r="T68" s="31">
        <v>1</v>
      </c>
    </row>
    <row r="69" ht="15.15" spans="15:20">
      <c r="O69" s="15" t="s">
        <v>12</v>
      </c>
      <c r="P69" s="16"/>
      <c r="Q69" s="16"/>
      <c r="R69" s="16"/>
      <c r="S69" s="16"/>
      <c r="T69" s="32">
        <v>1</v>
      </c>
    </row>
  </sheetData>
  <mergeCells count="22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L4:M4"/>
    <mergeCell ref="A1:M2"/>
    <mergeCell ref="O1:T2"/>
    <mergeCell ref="O10:T11"/>
    <mergeCell ref="V10:AA11"/>
    <mergeCell ref="V1:AA2"/>
    <mergeCell ref="O14:T15"/>
    <mergeCell ref="I39:M41"/>
    <mergeCell ref="O52:T53"/>
    <mergeCell ref="V52:AA53"/>
    <mergeCell ref="V61:AA62"/>
    <mergeCell ref="O61:T62"/>
  </mergeCells>
  <conditionalFormatting sqref="C37:K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{e4ba1f2a-fb07-4517-b4b3-ed1109b84f21}</x14:id>
        </ext>
      </extLst>
    </cfRule>
  </conditionalFormatting>
  <conditionalFormatting sqref="B6:B36">
    <cfRule type="containsText" dxfId="0" priority="9" operator="between" text="q">
      <formula>NOT(ISERROR(SEARCH("q",B6)))</formula>
    </cfRule>
  </conditionalFormatting>
  <conditionalFormatting sqref="C6:C3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{eaf8a22d-2b71-48a3-a10c-222eb3648a49}</x14:id>
        </ext>
      </extLst>
    </cfRule>
  </conditionalFormatting>
  <conditionalFormatting sqref="L6:L3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{9125cf4d-c7fa-4214-b145-005dfbbebd39}</x14:id>
        </ext>
      </extLst>
    </cfRule>
  </conditionalFormatting>
  <conditionalFormatting sqref="M6:M3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{73d8395e-3138-4529-b0bf-4e5e479d021b}</x14:id>
        </ext>
      </extLst>
    </cfRule>
  </conditionalFormatting>
  <conditionalFormatting sqref="P4:T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 B8:B3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{16957604-9a2d-472c-b2e6-2508d0612937}</x14:id>
        </ext>
      </extLst>
    </cfRule>
  </conditionalFormatting>
  <conditionalFormatting sqref="H6:H36 D6:D36 F6:F36 J6:J36 B6:B36">
    <cfRule type="containsText" dxfId="1" priority="4" operator="between" text="防御">
      <formula>NOT(ISERROR(SEARCH("防御",B6)))</formula>
    </cfRule>
    <cfRule type="containsText" dxfId="2" priority="5" operator="between" text="必杀">
      <formula>NOT(ISERROR(SEARCH("必杀",B6)))</formula>
    </cfRule>
  </conditionalFormatting>
  <conditionalFormatting sqref="C6:K3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{665564f0-9802-4e6b-b4e7-bf980f8010d4}</x14:id>
        </ext>
      </extLst>
    </cfRule>
  </conditionalFormatting>
  <conditionalFormatting sqref="P17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ba1f2a-fb07-4517-b4b3-ed1109b84f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C37:K37</xm:sqref>
        </x14:conditionalFormatting>
        <x14:conditionalFormatting xmlns:xm="http://schemas.microsoft.com/office/excel/2006/main">
          <x14:cfRule type="dataBar" id="{eaf8a22d-2b71-48a3-a10c-222eb3648a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C6:C36</xm:sqref>
        </x14:conditionalFormatting>
        <x14:conditionalFormatting xmlns:xm="http://schemas.microsoft.com/office/excel/2006/main">
          <x14:cfRule type="dataBar" id="{9125cf4d-c7fa-4214-b145-005dfbbebd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L6:L36</xm:sqref>
        </x14:conditionalFormatting>
        <x14:conditionalFormatting xmlns:xm="http://schemas.microsoft.com/office/excel/2006/main">
          <x14:cfRule type="dataBar" id="{73d8395e-3138-4529-b0bf-4e5e479d0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16957604-9a2d-472c-b2e6-2508d06129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 B8:B36</xm:sqref>
        </x14:conditionalFormatting>
        <x14:conditionalFormatting xmlns:xm="http://schemas.microsoft.com/office/excel/2006/main">
          <x14:cfRule type="dataBar" id="{665564f0-9802-4e6b-b4e7-bf980f8010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C6:K36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A16" sqref="A16:F24"/>
    </sheetView>
  </sheetViews>
  <sheetFormatPr defaultColWidth="8.88888888888889" defaultRowHeight="14.4"/>
  <sheetData>
    <row r="1" spans="1:13">
      <c r="A1" s="1" t="s">
        <v>27</v>
      </c>
      <c r="B1" s="1"/>
      <c r="C1" s="1"/>
      <c r="D1" s="1"/>
      <c r="E1" s="1"/>
      <c r="F1" s="1"/>
      <c r="H1" s="1" t="s">
        <v>23</v>
      </c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H2" s="1"/>
      <c r="I2" s="1"/>
      <c r="J2" s="1"/>
      <c r="K2" s="1"/>
      <c r="L2" s="1"/>
      <c r="M2" s="1"/>
    </row>
    <row r="3" spans="2:10">
      <c r="B3" t="s">
        <v>28</v>
      </c>
      <c r="C3" t="s">
        <v>29</v>
      </c>
      <c r="D3" t="s">
        <v>30</v>
      </c>
      <c r="E3" t="s">
        <v>31</v>
      </c>
      <c r="F3" t="s">
        <v>32</v>
      </c>
      <c r="I3" s="4" t="s">
        <v>24</v>
      </c>
      <c r="J3" t="s">
        <v>25</v>
      </c>
    </row>
    <row r="4" spans="1:10">
      <c r="A4" t="s">
        <v>14</v>
      </c>
      <c r="F4" s="2">
        <v>1</v>
      </c>
      <c r="H4" t="s">
        <v>14</v>
      </c>
      <c r="J4" s="2">
        <v>1</v>
      </c>
    </row>
    <row r="5" spans="1:10">
      <c r="A5" t="s">
        <v>15</v>
      </c>
      <c r="F5" s="2">
        <v>1</v>
      </c>
      <c r="H5" t="s">
        <v>15</v>
      </c>
      <c r="J5" s="2">
        <v>1</v>
      </c>
    </row>
    <row r="6" spans="1:10">
      <c r="A6" t="s">
        <v>9</v>
      </c>
      <c r="F6" s="2">
        <v>1</v>
      </c>
      <c r="H6" t="s">
        <v>9</v>
      </c>
      <c r="J6" s="2">
        <v>1</v>
      </c>
    </row>
    <row r="7" spans="1:10">
      <c r="A7" t="s">
        <v>10</v>
      </c>
      <c r="F7" s="2">
        <v>1</v>
      </c>
      <c r="H7" t="s">
        <v>10</v>
      </c>
      <c r="J7" s="2">
        <v>1</v>
      </c>
    </row>
    <row r="8" spans="1:10">
      <c r="A8" t="s">
        <v>11</v>
      </c>
      <c r="F8" s="2">
        <v>1</v>
      </c>
      <c r="H8" t="s">
        <v>11</v>
      </c>
      <c r="J8" s="2">
        <v>1</v>
      </c>
    </row>
    <row r="9" spans="1:10">
      <c r="A9" t="s">
        <v>12</v>
      </c>
      <c r="F9" s="2">
        <v>1</v>
      </c>
      <c r="H9" t="s">
        <v>12</v>
      </c>
      <c r="J9" s="2">
        <v>1</v>
      </c>
    </row>
    <row r="10" spans="1:6">
      <c r="A10" s="3"/>
      <c r="B10" s="3"/>
      <c r="C10" s="3"/>
      <c r="D10" s="3"/>
      <c r="E10" s="3"/>
      <c r="F10" s="3"/>
    </row>
    <row r="11" spans="1:13">
      <c r="A11" s="1" t="s">
        <v>13</v>
      </c>
      <c r="B11" s="1"/>
      <c r="C11" s="1"/>
      <c r="D11" s="1"/>
      <c r="E11" s="1"/>
      <c r="F11" s="1"/>
      <c r="H11" s="1" t="s">
        <v>42</v>
      </c>
      <c r="I11" s="1"/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H12" s="1"/>
      <c r="I12" s="1"/>
      <c r="J12" s="1"/>
      <c r="K12" s="1"/>
      <c r="L12" s="1"/>
      <c r="M12" s="1"/>
    </row>
    <row r="13" spans="2:13">
      <c r="B13" t="s">
        <v>14</v>
      </c>
      <c r="C13" t="s">
        <v>15</v>
      </c>
      <c r="D13" t="s">
        <v>9</v>
      </c>
      <c r="E13" t="s">
        <v>10</v>
      </c>
      <c r="F13" t="s">
        <v>11</v>
      </c>
      <c r="I13" t="s">
        <v>14</v>
      </c>
      <c r="J13" t="s">
        <v>15</v>
      </c>
      <c r="K13" t="s">
        <v>9</v>
      </c>
      <c r="L13" t="s">
        <v>10</v>
      </c>
      <c r="M13" t="s">
        <v>11</v>
      </c>
    </row>
    <row r="14" spans="1:8">
      <c r="A14" t="s">
        <v>16</v>
      </c>
      <c r="H14" t="s">
        <v>46</v>
      </c>
    </row>
  </sheetData>
  <mergeCells count="4">
    <mergeCell ref="A1:F2"/>
    <mergeCell ref="A11:F12"/>
    <mergeCell ref="H1:M2"/>
    <mergeCell ref="H11:M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角色信息</vt:lpstr>
      <vt:lpstr>满配伤害</vt:lpstr>
      <vt:lpstr>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2022-04-25T14:13:10Z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