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伤害" sheetId="2" r:id="rId1"/>
  </sheets>
  <definedNames>
    <definedName name="回合数" localSheetId="0">OFFSET(伤害!$A$5,1,0,COUNT(伤害!$N:$N))</definedName>
    <definedName name="累积伤害" localSheetId="0">OFFSET(伤害!$N$5,1,0,COUNT(伤害!$N:$N))</definedName>
    <definedName name="伤害差值">OFFSET(伤害!$M$5,1,0,COUNT(伤害!$N:$N))</definedName>
  </definedNames>
  <calcPr calcId="144525"/>
</workbook>
</file>

<file path=xl/sharedStrings.xml><?xml version="1.0" encoding="utf-8"?>
<sst xmlns="http://schemas.openxmlformats.org/spreadsheetml/2006/main" count="62" uniqueCount="51">
  <si>
    <t>满配伤害表</t>
  </si>
  <si>
    <t>角色</t>
  </si>
  <si>
    <t>{角色简表}</t>
  </si>
  <si>
    <t>攻击力</t>
  </si>
  <si>
    <t>回合数</t>
  </si>
  <si>
    <t>行动轴</t>
  </si>
  <si>
    <t>造成伤害</t>
  </si>
  <si>
    <t>回合伤害</t>
  </si>
  <si>
    <t>累积伤害</t>
  </si>
  <si>
    <t>1T</t>
  </si>
  <si>
    <t>{行动轴}</t>
  </si>
  <si>
    <t>{伤害表}</t>
  </si>
  <si>
    <t>2T</t>
  </si>
  <si>
    <t>1a1 2a2 3a3 4a4 5a5</t>
  </si>
  <si>
    <t>3T</t>
  </si>
  <si>
    <t>4T</t>
  </si>
  <si>
    <t>5T</t>
  </si>
  <si>
    <t>6T</t>
  </si>
  <si>
    <t>7T</t>
  </si>
  <si>
    <t>8T</t>
  </si>
  <si>
    <t>9T</t>
  </si>
  <si>
    <t>10T</t>
  </si>
  <si>
    <t>11T</t>
  </si>
  <si>
    <t>12T</t>
  </si>
  <si>
    <t>13T</t>
  </si>
  <si>
    <t>14T</t>
  </si>
  <si>
    <t>15T</t>
  </si>
  <si>
    <t>16T</t>
  </si>
  <si>
    <t>17T</t>
  </si>
  <si>
    <t>18T</t>
  </si>
  <si>
    <t>19T</t>
  </si>
  <si>
    <t>20T</t>
  </si>
  <si>
    <t>21T</t>
  </si>
  <si>
    <t>22T</t>
  </si>
  <si>
    <t>23T</t>
  </si>
  <si>
    <t>24T</t>
  </si>
  <si>
    <t>25T</t>
  </si>
  <si>
    <t>26T</t>
  </si>
  <si>
    <t>星数</t>
  </si>
  <si>
    <t>花数</t>
  </si>
  <si>
    <t>是否开启6潜被动</t>
  </si>
  <si>
    <t>生命值</t>
  </si>
  <si>
    <t>27T</t>
  </si>
  <si>
    <t>队伍配置</t>
  </si>
  <si>
    <t>{角色信息表}</t>
  </si>
  <si>
    <t>28T</t>
  </si>
  <si>
    <t>29T</t>
  </si>
  <si>
    <t>30T</t>
  </si>
  <si>
    <t>31T</t>
  </si>
  <si>
    <t>总伤害</t>
  </si>
  <si>
    <t>布魔计算器内测版本V1 作者 小r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</si>
</sst>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[&gt;=100000000]0\.00,,&quot;亿&quot;;[&gt;=10000]0\.0,&quot;万&quot;;0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36"/>
      <color theme="1"/>
      <name val="宋体"/>
      <charset val="134"/>
      <scheme val="minor"/>
    </font>
    <font>
      <sz val="12"/>
      <color rgb="FF0A0101"/>
      <name val="Helvetica"/>
      <charset val="134"/>
    </font>
    <font>
      <b/>
      <sz val="11"/>
      <color rgb="FF000000"/>
      <name val="Microsoft YaHei"/>
      <charset val="134"/>
    </font>
    <font>
      <sz val="10"/>
      <color rgb="FF000000"/>
      <name val="Microsoft YaHei"/>
      <charset val="134"/>
    </font>
    <font>
      <sz val="14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1" tint="0.2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5A5A5A"/>
      </left>
      <right style="thin">
        <color rgb="FFE6E6E6"/>
      </right>
      <top/>
      <bottom style="thin">
        <color rgb="FFE6E6E6"/>
      </bottom>
      <diagonal/>
    </border>
    <border>
      <left style="thin">
        <color rgb="FF5A5A5A"/>
      </left>
      <right style="thin">
        <color rgb="FFE6E6E6"/>
      </right>
      <top style="thin">
        <color rgb="FFE6E6E6"/>
      </top>
      <bottom style="thin">
        <color rgb="FFE6E6E6"/>
      </bottom>
      <diagonal/>
    </border>
    <border>
      <left style="thin">
        <color rgb="FF5A5A5A"/>
      </left>
      <right style="thin">
        <color rgb="FFE6E6E6"/>
      </right>
      <top style="thin">
        <color rgb="FFE6E6E6"/>
      </top>
      <bottom style="thin">
        <color rgb="FF5A5A5A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rgb="FFE6E6E6"/>
      </left>
      <right style="thin">
        <color rgb="FFE6E6E6"/>
      </right>
      <top/>
      <bottom style="thin">
        <color rgb="FFE6E6E6"/>
      </bottom>
      <diagonal/>
    </border>
    <border>
      <left style="thin">
        <color rgb="FFE6E6E6"/>
      </left>
      <right style="thin">
        <color rgb="FF5A5A5A"/>
      </right>
      <top/>
      <bottom style="thin">
        <color rgb="FFE6E6E6"/>
      </bottom>
      <diagonal/>
    </border>
    <border>
      <left style="thin">
        <color rgb="FFE6E6E6"/>
      </left>
      <right style="thin">
        <color rgb="FFE6E6E6"/>
      </right>
      <top style="thin">
        <color rgb="FFE6E6E6"/>
      </top>
      <bottom style="thin">
        <color rgb="FFE6E6E6"/>
      </bottom>
      <diagonal/>
    </border>
    <border>
      <left style="thin">
        <color rgb="FFE6E6E6"/>
      </left>
      <right style="thin">
        <color rgb="FF5A5A5A"/>
      </right>
      <top style="thin">
        <color rgb="FFE6E6E6"/>
      </top>
      <bottom style="thin">
        <color rgb="FFE6E6E6"/>
      </bottom>
      <diagonal/>
    </border>
    <border>
      <left style="thin">
        <color rgb="FFE6E6E6"/>
      </left>
      <right style="thin">
        <color rgb="FFE6E6E6"/>
      </right>
      <top style="thin">
        <color rgb="FFE6E6E6"/>
      </top>
      <bottom style="thin">
        <color rgb="FF5A5A5A"/>
      </bottom>
      <diagonal/>
    </border>
    <border>
      <left style="thin">
        <color rgb="FFE6E6E6"/>
      </left>
      <right style="thin">
        <color rgb="FF5A5A5A"/>
      </right>
      <top style="thin">
        <color rgb="FFE6E6E6"/>
      </top>
      <bottom style="thin">
        <color rgb="FF5A5A5A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5" borderId="3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4" borderId="32" applyNumberFormat="0" applyFont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33" applyNumberFormat="0" applyFill="0" applyAlignment="0" applyProtection="0">
      <alignment vertical="center"/>
    </xf>
    <xf numFmtId="0" fontId="23" fillId="0" borderId="33" applyNumberFormat="0" applyFill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5" fillId="16" borderId="31" applyNumberFormat="0" applyAlignment="0" applyProtection="0">
      <alignment vertical="center"/>
    </xf>
    <xf numFmtId="0" fontId="13" fillId="16" borderId="30" applyNumberFormat="0" applyAlignment="0" applyProtection="0">
      <alignment vertical="center"/>
    </xf>
    <xf numFmtId="0" fontId="25" fillId="35" borderId="36" applyNumberFormat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9" fillId="0" borderId="29" applyNumberFormat="0" applyFill="0" applyAlignment="0" applyProtection="0">
      <alignment vertical="center"/>
    </xf>
    <xf numFmtId="0" fontId="24" fillId="0" borderId="35" applyNumberFormat="0" applyFill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4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3" borderId="8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0" xfId="0" applyAlignment="1">
      <alignment horizontal="center" vertical="center"/>
    </xf>
    <xf numFmtId="0" fontId="2" fillId="5" borderId="9" xfId="0" applyFont="1" applyFill="1" applyBorder="1">
      <alignment vertical="center"/>
    </xf>
    <xf numFmtId="0" fontId="0" fillId="6" borderId="0" xfId="0" applyFont="1" applyFill="1" applyAlignment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3" fillId="5" borderId="9" xfId="0" applyFont="1" applyFill="1" applyBorder="1">
      <alignment vertical="center"/>
    </xf>
    <xf numFmtId="0" fontId="0" fillId="9" borderId="0" xfId="0" applyFill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1" xfId="0" applyBorder="1">
      <alignment vertical="center"/>
    </xf>
    <xf numFmtId="176" fontId="0" fillId="0" borderId="11" xfId="0" applyNumberFormat="1" applyBorder="1">
      <alignment vertical="center"/>
    </xf>
    <xf numFmtId="0" fontId="4" fillId="0" borderId="0" xfId="0" applyFont="1" applyAlignment="1">
      <alignment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10" borderId="0" xfId="0" applyFill="1">
      <alignment vertical="center"/>
    </xf>
    <xf numFmtId="0" fontId="0" fillId="10" borderId="15" xfId="0" applyFill="1" applyBorder="1">
      <alignment vertical="center"/>
    </xf>
    <xf numFmtId="176" fontId="0" fillId="0" borderId="0" xfId="0" applyNumberFormat="1">
      <alignment vertical="center"/>
    </xf>
    <xf numFmtId="176" fontId="5" fillId="0" borderId="15" xfId="0" applyNumberFormat="1" applyFont="1" applyBorder="1">
      <alignment vertical="center"/>
    </xf>
    <xf numFmtId="0" fontId="0" fillId="0" borderId="0" xfId="0" applyBorder="1">
      <alignment vertical="center"/>
    </xf>
    <xf numFmtId="0" fontId="6" fillId="11" borderId="16" xfId="0" applyFont="1" applyFill="1" applyBorder="1" applyAlignment="1">
      <alignment horizontal="center" vertical="center" wrapText="1"/>
    </xf>
    <xf numFmtId="0" fontId="7" fillId="12" borderId="17" xfId="0" applyFont="1" applyFill="1" applyBorder="1" applyAlignment="1">
      <alignment horizontal="center" vertical="center" wrapText="1"/>
    </xf>
    <xf numFmtId="0" fontId="7" fillId="12" borderId="18" xfId="0" applyFont="1" applyFill="1" applyBorder="1" applyAlignment="1">
      <alignment horizontal="center" vertical="center" wrapText="1"/>
    </xf>
    <xf numFmtId="0" fontId="7" fillId="12" borderId="19" xfId="0" applyFont="1" applyFill="1" applyBorder="1" applyAlignment="1">
      <alignment horizontal="center" vertical="center" wrapText="1"/>
    </xf>
    <xf numFmtId="176" fontId="0" fillId="0" borderId="20" xfId="0" applyNumberFormat="1" applyBorder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11" borderId="21" xfId="0" applyFont="1" applyFill="1" applyBorder="1" applyAlignment="1">
      <alignment horizontal="center" vertical="center" wrapText="1"/>
    </xf>
    <xf numFmtId="0" fontId="6" fillId="11" borderId="22" xfId="0" applyFont="1" applyFill="1" applyBorder="1" applyAlignment="1">
      <alignment horizontal="center" vertical="center" wrapText="1"/>
    </xf>
    <xf numFmtId="0" fontId="7" fillId="12" borderId="23" xfId="0" applyFont="1" applyFill="1" applyBorder="1" applyAlignment="1">
      <alignment horizontal="center" vertical="center" wrapText="1"/>
    </xf>
    <xf numFmtId="0" fontId="7" fillId="12" borderId="24" xfId="0" applyFont="1" applyFill="1" applyBorder="1" applyAlignment="1">
      <alignment horizontal="center" vertical="center" wrapText="1"/>
    </xf>
    <xf numFmtId="0" fontId="7" fillId="12" borderId="25" xfId="0" applyFont="1" applyFill="1" applyBorder="1" applyAlignment="1">
      <alignment horizontal="center" vertical="center" wrapText="1"/>
    </xf>
    <xf numFmtId="0" fontId="7" fillId="12" borderId="26" xfId="0" applyFont="1" applyFill="1" applyBorder="1" applyAlignment="1">
      <alignment horizontal="center" vertical="center" wrapText="1"/>
    </xf>
    <xf numFmtId="0" fontId="7" fillId="12" borderId="27" xfId="0" applyFont="1" applyFill="1" applyBorder="1" applyAlignment="1">
      <alignment horizontal="center" vertical="center" wrapText="1"/>
    </xf>
    <xf numFmtId="0" fontId="7" fillId="12" borderId="28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theme="8" tint="0.8"/>
        </patternFill>
      </fill>
    </dxf>
    <dxf>
      <fill>
        <patternFill patternType="solid">
          <bgColor theme="0" tint="-0.05"/>
        </patternFill>
      </fill>
    </dxf>
    <dxf>
      <fill>
        <patternFill patternType="solid">
          <bgColor theme="4" tint="0.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920"/>
              <a:t>累计伤害曲线</a:t>
            </a:r>
            <a:endParaRPr sz="1920"/>
          </a:p>
        </c:rich>
      </c:tx>
      <c:layout>
        <c:manualLayout>
          <c:xMode val="edge"/>
          <c:yMode val="edge"/>
          <c:x val="0.425967325650156"/>
          <c:y val="0.048183587987683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73873274571761"/>
          <c:y val="0.0342165898617512"/>
          <c:w val="0.865225345085648"/>
          <c:h val="0.82564516129032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"回合伤害"</c:f>
              <c:strCache>
                <c:ptCount val="1"/>
                <c:pt idx="0">
                  <c:v>回合伤害</c:v>
                </c:pt>
              </c:strCache>
            </c:strRef>
          </c:tx>
          <c:spPr>
            <a:solidFill>
              <a:schemeClr val="accent6">
                <a:tint val="76667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[0]!伤害差值</c:f>
              <c:numCache>
                <c:formatCode>[&gt;=100000000]0\.00,,"亿";[&gt;=10000]0\.0,"万";0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13718327"/>
        <c:axId val="687111009"/>
      </c:barChart>
      <c:lineChart>
        <c:grouping val="standard"/>
        <c:varyColors val="0"/>
        <c:ser>
          <c:idx val="0"/>
          <c:order val="0"/>
          <c:tx>
            <c:strRef>
              <c:f>"累积伤害"</c:f>
              <c:strCache>
                <c:ptCount val="1"/>
                <c:pt idx="0">
                  <c:v>累积伤害</c:v>
                </c:pt>
              </c:strCache>
            </c:strRef>
          </c:tx>
          <c:spPr>
            <a:ln w="28575" cap="rnd">
              <a:solidFill>
                <a:schemeClr val="accent6">
                  <a:shade val="76667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[0]伤害!回合数</c:f>
              <c:strCache>
                <c:ptCount val="16"/>
                <c:pt idx="0">
                  <c:v>1T</c:v>
                </c:pt>
                <c:pt idx="1">
                  <c:v>2T</c:v>
                </c:pt>
                <c:pt idx="2">
                  <c:v>3T</c:v>
                </c:pt>
                <c:pt idx="3">
                  <c:v>4T</c:v>
                </c:pt>
                <c:pt idx="4">
                  <c:v>5T</c:v>
                </c:pt>
                <c:pt idx="5">
                  <c:v>6T</c:v>
                </c:pt>
                <c:pt idx="6">
                  <c:v>7T</c:v>
                </c:pt>
                <c:pt idx="7">
                  <c:v>8T</c:v>
                </c:pt>
                <c:pt idx="8">
                  <c:v>9T</c:v>
                </c:pt>
                <c:pt idx="9">
                  <c:v>10T</c:v>
                </c:pt>
                <c:pt idx="10">
                  <c:v>11T</c:v>
                </c:pt>
                <c:pt idx="11">
                  <c:v>12T</c:v>
                </c:pt>
                <c:pt idx="12">
                  <c:v>13T</c:v>
                </c:pt>
                <c:pt idx="13">
                  <c:v>14T</c:v>
                </c:pt>
                <c:pt idx="14">
                  <c:v>15T</c:v>
                </c:pt>
                <c:pt idx="15">
                  <c:v>16T</c:v>
                </c:pt>
              </c:strCache>
            </c:strRef>
          </c:cat>
          <c:val>
            <c:numRef>
              <c:f>[0]伤害!累积伤害</c:f>
              <c:numCache>
                <c:formatCode>[&gt;=100000000]0\.00,,"亿";[&gt;=10000]0\.0,"万";0</c:formatCode>
                <c:ptCount val="16"/>
                <c:pt idx="0">
                  <c:v>15</c:v>
                </c:pt>
                <c:pt idx="1">
                  <c:v>35</c:v>
                </c:pt>
                <c:pt idx="2">
                  <c:v>60</c:v>
                </c:pt>
                <c:pt idx="3">
                  <c:v>90</c:v>
                </c:pt>
                <c:pt idx="4">
                  <c:v>125</c:v>
                </c:pt>
                <c:pt idx="5">
                  <c:v>165</c:v>
                </c:pt>
                <c:pt idx="6">
                  <c:v>210</c:v>
                </c:pt>
                <c:pt idx="7">
                  <c:v>260</c:v>
                </c:pt>
                <c:pt idx="8">
                  <c:v>315</c:v>
                </c:pt>
                <c:pt idx="9">
                  <c:v>375</c:v>
                </c:pt>
                <c:pt idx="10">
                  <c:v>440</c:v>
                </c:pt>
                <c:pt idx="11">
                  <c:v>510</c:v>
                </c:pt>
                <c:pt idx="12">
                  <c:v>585</c:v>
                </c:pt>
                <c:pt idx="13">
                  <c:v>665</c:v>
                </c:pt>
                <c:pt idx="14">
                  <c:v>750</c:v>
                </c:pt>
                <c:pt idx="15">
                  <c:v>840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43717804"/>
        <c:axId val="279591521"/>
      </c:lineChart>
      <c:catAx>
        <c:axId val="13718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7111009"/>
        <c:crosses val="autoZero"/>
        <c:auto val="1"/>
        <c:lblAlgn val="ctr"/>
        <c:lblOffset val="100"/>
        <c:noMultiLvlLbl val="0"/>
      </c:catAx>
      <c:valAx>
        <c:axId val="6871110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=100000000]0\.00,,&quot;亿&quot;;[&gt;=10000]0\.0,&quot;万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718327"/>
        <c:crosses val="autoZero"/>
        <c:crossBetween val="between"/>
      </c:valAx>
      <c:catAx>
        <c:axId val="843717804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9591521"/>
        <c:crosses val="autoZero"/>
        <c:auto val="1"/>
        <c:lblAlgn val="ctr"/>
        <c:lblOffset val="100"/>
        <c:noMultiLvlLbl val="0"/>
      </c:catAx>
      <c:valAx>
        <c:axId val="279591521"/>
        <c:scaling>
          <c:orientation val="minMax"/>
        </c:scaling>
        <c:delete val="0"/>
        <c:axPos val="r"/>
        <c:numFmt formatCode="[&gt;=100000000]0\.00,,&quot;亿&quot;;[&gt;=10000]0\.0,&quot;万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3717804"/>
        <c:crosses val="max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1822162344224"/>
          <c:y val="0.13624887285843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600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238125</xdr:colOff>
      <xdr:row>0</xdr:row>
      <xdr:rowOff>134620</xdr:rowOff>
    </xdr:from>
    <xdr:to>
      <xdr:col>21</xdr:col>
      <xdr:colOff>1190625</xdr:colOff>
      <xdr:row>29</xdr:row>
      <xdr:rowOff>17145</xdr:rowOff>
    </xdr:to>
    <xdr:graphicFrame>
      <xdr:nvGraphicFramePr>
        <xdr:cNvPr id="5" name="图表 4"/>
        <xdr:cNvGraphicFramePr/>
      </xdr:nvGraphicFramePr>
      <xdr:xfrm>
        <a:off x="13147675" y="134620"/>
        <a:ext cx="7056120" cy="5398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0"/>
  <sheetViews>
    <sheetView tabSelected="1" zoomScale="70" zoomScaleNormal="70" topLeftCell="B1" workbookViewId="0">
      <selection activeCell="W33" sqref="W33"/>
    </sheetView>
  </sheetViews>
  <sheetFormatPr defaultColWidth="8.88888888888889" defaultRowHeight="14.4"/>
  <cols>
    <col min="1" max="1" width="8.72222222222222" customWidth="1"/>
    <col min="2" max="2" width="21.7407407407407" customWidth="1"/>
    <col min="3" max="3" width="8.17592592592593" customWidth="1"/>
    <col min="4" max="4" width="17.6666666666667" customWidth="1"/>
    <col min="5" max="5" width="8.17592592592593" customWidth="1"/>
    <col min="6" max="6" width="17.6666666666667" customWidth="1"/>
    <col min="7" max="7" width="8.17592592592593" customWidth="1"/>
    <col min="8" max="8" width="17.6666666666667" customWidth="1"/>
    <col min="9" max="9" width="8.17592592592593" customWidth="1"/>
    <col min="10" max="10" width="17.6666666666667" customWidth="1"/>
    <col min="11" max="11" width="8.17592592592593" customWidth="1"/>
    <col min="12" max="12" width="17.6666666666667" customWidth="1"/>
    <col min="13" max="13" width="16.9814814814815" customWidth="1"/>
    <col min="14" max="14" width="11.5833333333333" customWidth="1"/>
    <col min="15" max="15" width="4.12962962962963" customWidth="1"/>
    <col min="16" max="16" width="9.41666666666667" customWidth="1"/>
    <col min="17" max="17" width="18.5555555555556" customWidth="1"/>
    <col min="18" max="19" width="9.08333333333333" customWidth="1"/>
    <col min="20" max="20" width="22.3796296296296" customWidth="1"/>
    <col min="21" max="21" width="16.3518518518519" customWidth="1"/>
    <col min="22" max="22" width="17.9351851851852" customWidth="1"/>
  </cols>
  <sheetData>
    <row r="1" ht="16" customHeight="1" spans="1:14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23"/>
    </row>
    <row r="2" ht="15.15" spans="1:14">
      <c r="A2" s="4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24"/>
    </row>
    <row r="3" spans="2:14">
      <c r="B3" s="7" t="s">
        <v>1</v>
      </c>
      <c r="C3" s="8" t="s">
        <v>2</v>
      </c>
      <c r="D3" s="8"/>
      <c r="E3" s="9"/>
      <c r="F3" s="9"/>
      <c r="G3" s="8"/>
      <c r="H3" s="8"/>
      <c r="I3" s="9"/>
      <c r="J3" s="9"/>
      <c r="K3" s="8"/>
      <c r="L3" s="8"/>
      <c r="M3" s="25"/>
      <c r="N3" s="26"/>
    </row>
    <row r="4" spans="2:14">
      <c r="B4" s="10" t="s">
        <v>3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27"/>
    </row>
    <row r="5" spans="1:14">
      <c r="A5" s="12" t="s">
        <v>4</v>
      </c>
      <c r="B5" s="13" t="s">
        <v>5</v>
      </c>
      <c r="C5" s="14" t="s">
        <v>5</v>
      </c>
      <c r="D5" s="15" t="s">
        <v>6</v>
      </c>
      <c r="E5" s="14" t="s">
        <v>5</v>
      </c>
      <c r="F5" s="15" t="s">
        <v>6</v>
      </c>
      <c r="G5" s="14" t="s">
        <v>5</v>
      </c>
      <c r="H5" s="15" t="s">
        <v>6</v>
      </c>
      <c r="I5" s="14" t="s">
        <v>5</v>
      </c>
      <c r="J5" s="15" t="s">
        <v>6</v>
      </c>
      <c r="K5" s="14" t="s">
        <v>5</v>
      </c>
      <c r="L5" s="15" t="s">
        <v>6</v>
      </c>
      <c r="M5" s="28" t="s">
        <v>7</v>
      </c>
      <c r="N5" s="29" t="s">
        <v>8</v>
      </c>
    </row>
    <row r="6" ht="15" spans="1:14">
      <c r="A6" s="16" t="s">
        <v>9</v>
      </c>
      <c r="B6" s="17" t="s">
        <v>10</v>
      </c>
      <c r="C6" t="s">
        <v>11</v>
      </c>
      <c r="D6">
        <v>1</v>
      </c>
      <c r="F6">
        <v>2</v>
      </c>
      <c r="H6">
        <v>3</v>
      </c>
      <c r="J6">
        <v>4</v>
      </c>
      <c r="L6">
        <v>5</v>
      </c>
      <c r="M6" s="30">
        <f>IF(L6="","",SUM(D6,F6,H6,J6,L6))</f>
        <v>15</v>
      </c>
      <c r="N6" s="31">
        <f>IF(M6="","",SUM(M$6:M6))</f>
        <v>15</v>
      </c>
    </row>
    <row r="7" ht="15" spans="1:14">
      <c r="A7" s="16" t="s">
        <v>12</v>
      </c>
      <c r="B7" s="17" t="s">
        <v>13</v>
      </c>
      <c r="D7">
        <v>2</v>
      </c>
      <c r="F7">
        <v>3</v>
      </c>
      <c r="H7">
        <v>4</v>
      </c>
      <c r="J7">
        <v>5</v>
      </c>
      <c r="L7">
        <v>6</v>
      </c>
      <c r="M7" s="30">
        <f t="shared" ref="M7:M36" si="0">IF(L7="","",SUM(D7,F7,H7,J7,L7))</f>
        <v>20</v>
      </c>
      <c r="N7" s="31">
        <f>IF(M7="","",SUM(M$6:M7))</f>
        <v>35</v>
      </c>
    </row>
    <row r="8" ht="15" spans="1:14">
      <c r="A8" s="16" t="s">
        <v>14</v>
      </c>
      <c r="B8" s="17"/>
      <c r="D8">
        <v>3</v>
      </c>
      <c r="F8">
        <v>4</v>
      </c>
      <c r="H8">
        <v>5</v>
      </c>
      <c r="J8">
        <v>6</v>
      </c>
      <c r="L8">
        <v>7</v>
      </c>
      <c r="M8" s="30">
        <f t="shared" si="0"/>
        <v>25</v>
      </c>
      <c r="N8" s="31">
        <f>IF(M8="","",SUM(M$6:M8))</f>
        <v>60</v>
      </c>
    </row>
    <row r="9" ht="15" spans="1:14">
      <c r="A9" s="16" t="s">
        <v>15</v>
      </c>
      <c r="B9" s="17"/>
      <c r="D9">
        <v>4</v>
      </c>
      <c r="F9">
        <v>5</v>
      </c>
      <c r="H9">
        <v>6</v>
      </c>
      <c r="J9">
        <v>7</v>
      </c>
      <c r="L9">
        <v>8</v>
      </c>
      <c r="M9" s="30">
        <f t="shared" si="0"/>
        <v>30</v>
      </c>
      <c r="N9" s="31">
        <f>IF(M9="","",SUM(M$6:M9))</f>
        <v>90</v>
      </c>
    </row>
    <row r="10" ht="15" spans="1:14">
      <c r="A10" s="16" t="s">
        <v>16</v>
      </c>
      <c r="B10" s="17"/>
      <c r="D10">
        <v>5</v>
      </c>
      <c r="F10">
        <v>6</v>
      </c>
      <c r="H10">
        <v>7</v>
      </c>
      <c r="J10">
        <v>8</v>
      </c>
      <c r="L10">
        <v>9</v>
      </c>
      <c r="M10" s="30">
        <f t="shared" si="0"/>
        <v>35</v>
      </c>
      <c r="N10" s="31">
        <f>IF(M10="","",SUM(M$6:M10))</f>
        <v>125</v>
      </c>
    </row>
    <row r="11" ht="15" spans="1:14">
      <c r="A11" s="16" t="s">
        <v>17</v>
      </c>
      <c r="B11" s="17"/>
      <c r="D11">
        <v>6</v>
      </c>
      <c r="F11">
        <v>7</v>
      </c>
      <c r="H11">
        <v>8</v>
      </c>
      <c r="J11">
        <v>9</v>
      </c>
      <c r="L11">
        <v>10</v>
      </c>
      <c r="M11" s="30">
        <f t="shared" si="0"/>
        <v>40</v>
      </c>
      <c r="N11" s="31">
        <f>IF(M11="","",SUM(M$6:M11))</f>
        <v>165</v>
      </c>
    </row>
    <row r="12" ht="15" spans="1:14">
      <c r="A12" s="16" t="s">
        <v>18</v>
      </c>
      <c r="B12" s="17"/>
      <c r="D12">
        <v>7</v>
      </c>
      <c r="F12">
        <v>8</v>
      </c>
      <c r="H12">
        <v>9</v>
      </c>
      <c r="J12">
        <v>10</v>
      </c>
      <c r="L12">
        <v>11</v>
      </c>
      <c r="M12" s="30">
        <f t="shared" si="0"/>
        <v>45</v>
      </c>
      <c r="N12" s="31">
        <f>IF(M12="","",SUM(M$6:M12))</f>
        <v>210</v>
      </c>
    </row>
    <row r="13" ht="15" spans="1:14">
      <c r="A13" s="16" t="s">
        <v>19</v>
      </c>
      <c r="B13" s="17"/>
      <c r="D13">
        <v>8</v>
      </c>
      <c r="F13">
        <v>9</v>
      </c>
      <c r="H13">
        <v>10</v>
      </c>
      <c r="J13">
        <v>11</v>
      </c>
      <c r="L13">
        <v>12</v>
      </c>
      <c r="M13" s="30">
        <f t="shared" si="0"/>
        <v>50</v>
      </c>
      <c r="N13" s="31">
        <f>IF(M13="","",SUM(M$6:M13))</f>
        <v>260</v>
      </c>
    </row>
    <row r="14" ht="15" spans="1:14">
      <c r="A14" s="16" t="s">
        <v>20</v>
      </c>
      <c r="B14" s="17"/>
      <c r="D14">
        <v>9</v>
      </c>
      <c r="F14">
        <v>10</v>
      </c>
      <c r="H14">
        <v>11</v>
      </c>
      <c r="J14">
        <v>12</v>
      </c>
      <c r="L14">
        <v>13</v>
      </c>
      <c r="M14" s="30">
        <f t="shared" si="0"/>
        <v>55</v>
      </c>
      <c r="N14" s="31">
        <f>IF(M14="","",SUM(M$6:M14))</f>
        <v>315</v>
      </c>
    </row>
    <row r="15" ht="15" spans="1:14">
      <c r="A15" s="16" t="s">
        <v>21</v>
      </c>
      <c r="B15" s="17"/>
      <c r="D15">
        <v>10</v>
      </c>
      <c r="F15">
        <v>11</v>
      </c>
      <c r="H15">
        <v>12</v>
      </c>
      <c r="J15">
        <v>13</v>
      </c>
      <c r="L15">
        <v>14</v>
      </c>
      <c r="M15" s="30">
        <f t="shared" si="0"/>
        <v>60</v>
      </c>
      <c r="N15" s="31">
        <f>IF(M15="","",SUM(M$6:M15))</f>
        <v>375</v>
      </c>
    </row>
    <row r="16" ht="15" spans="1:14">
      <c r="A16" s="16" t="s">
        <v>22</v>
      </c>
      <c r="B16" s="17"/>
      <c r="D16">
        <v>11</v>
      </c>
      <c r="F16">
        <v>12</v>
      </c>
      <c r="H16">
        <v>13</v>
      </c>
      <c r="J16">
        <v>14</v>
      </c>
      <c r="L16">
        <v>15</v>
      </c>
      <c r="M16" s="30">
        <f t="shared" si="0"/>
        <v>65</v>
      </c>
      <c r="N16" s="31">
        <f>IF(M16="","",SUM(M$6:M16))</f>
        <v>440</v>
      </c>
    </row>
    <row r="17" ht="15" spans="1:14">
      <c r="A17" s="16" t="s">
        <v>23</v>
      </c>
      <c r="B17" s="17"/>
      <c r="D17">
        <v>12</v>
      </c>
      <c r="F17">
        <v>13</v>
      </c>
      <c r="H17">
        <v>14</v>
      </c>
      <c r="J17">
        <v>15</v>
      </c>
      <c r="L17">
        <v>16</v>
      </c>
      <c r="M17" s="30">
        <f t="shared" si="0"/>
        <v>70</v>
      </c>
      <c r="N17" s="31">
        <f>IF(M17="","",SUM(M$6:M17))</f>
        <v>510</v>
      </c>
    </row>
    <row r="18" ht="15" spans="1:14">
      <c r="A18" s="16" t="s">
        <v>24</v>
      </c>
      <c r="B18" s="17"/>
      <c r="D18">
        <v>13</v>
      </c>
      <c r="F18">
        <v>14</v>
      </c>
      <c r="H18">
        <v>15</v>
      </c>
      <c r="J18">
        <v>16</v>
      </c>
      <c r="L18">
        <v>17</v>
      </c>
      <c r="M18" s="30">
        <f t="shared" si="0"/>
        <v>75</v>
      </c>
      <c r="N18" s="31">
        <f>IF(M18="","",SUM(M$6:M18))</f>
        <v>585</v>
      </c>
    </row>
    <row r="19" ht="15" spans="1:14">
      <c r="A19" s="16" t="s">
        <v>25</v>
      </c>
      <c r="B19" s="17"/>
      <c r="D19">
        <v>14</v>
      </c>
      <c r="F19">
        <v>15</v>
      </c>
      <c r="H19">
        <v>16</v>
      </c>
      <c r="J19">
        <v>17</v>
      </c>
      <c r="L19">
        <v>18</v>
      </c>
      <c r="M19" s="30">
        <f t="shared" si="0"/>
        <v>80</v>
      </c>
      <c r="N19" s="31">
        <f>IF(M19="","",SUM(M$6:M19))</f>
        <v>665</v>
      </c>
    </row>
    <row r="20" customFormat="1" ht="15" spans="1:14">
      <c r="A20" s="16" t="s">
        <v>26</v>
      </c>
      <c r="B20" s="17"/>
      <c r="D20">
        <v>15</v>
      </c>
      <c r="F20">
        <v>16</v>
      </c>
      <c r="H20">
        <v>17</v>
      </c>
      <c r="J20">
        <v>18</v>
      </c>
      <c r="L20">
        <v>19</v>
      </c>
      <c r="M20" s="30">
        <f t="shared" si="0"/>
        <v>85</v>
      </c>
      <c r="N20" s="31">
        <f>IF(M20="","",SUM(M$6:M20))</f>
        <v>750</v>
      </c>
    </row>
    <row r="21" customFormat="1" ht="15" spans="1:14">
      <c r="A21" s="16" t="s">
        <v>27</v>
      </c>
      <c r="B21" s="17"/>
      <c r="D21">
        <v>16</v>
      </c>
      <c r="F21">
        <v>17</v>
      </c>
      <c r="H21">
        <v>18</v>
      </c>
      <c r="J21">
        <v>19</v>
      </c>
      <c r="L21">
        <v>20</v>
      </c>
      <c r="M21" s="30">
        <f t="shared" si="0"/>
        <v>90</v>
      </c>
      <c r="N21" s="31">
        <f>IF(M21="","",SUM(M$6:M21))</f>
        <v>840</v>
      </c>
    </row>
    <row r="22" customFormat="1" ht="15" spans="1:14">
      <c r="A22" s="16" t="s">
        <v>28</v>
      </c>
      <c r="B22" s="17"/>
      <c r="M22" s="30" t="str">
        <f t="shared" si="0"/>
        <v/>
      </c>
      <c r="N22" s="31" t="str">
        <f>IF(M22="","",SUM(M$6:M22))</f>
        <v/>
      </c>
    </row>
    <row r="23" customFormat="1" ht="15" spans="1:21">
      <c r="A23" s="16" t="s">
        <v>29</v>
      </c>
      <c r="B23" s="17"/>
      <c r="M23" s="30" t="str">
        <f t="shared" si="0"/>
        <v/>
      </c>
      <c r="N23" s="31" t="str">
        <f>IF(M23="","",SUM(M$6:M23))</f>
        <v/>
      </c>
      <c r="P23" s="32"/>
      <c r="Q23" s="32"/>
      <c r="R23" s="32"/>
      <c r="S23" s="32"/>
      <c r="T23" s="32"/>
      <c r="U23" s="32"/>
    </row>
    <row r="24" customFormat="1" ht="15" spans="1:14">
      <c r="A24" s="16" t="s">
        <v>30</v>
      </c>
      <c r="B24" s="17"/>
      <c r="M24" s="30" t="str">
        <f t="shared" si="0"/>
        <v/>
      </c>
      <c r="N24" s="31" t="str">
        <f>IF(M24="","",SUM(M$6:M24))</f>
        <v/>
      </c>
    </row>
    <row r="25" ht="15" spans="1:14">
      <c r="A25" s="16" t="s">
        <v>31</v>
      </c>
      <c r="B25" s="17"/>
      <c r="M25" s="30" t="str">
        <f t="shared" si="0"/>
        <v/>
      </c>
      <c r="N25" s="31" t="str">
        <f>IF(M25="","",SUM(M$6:M25))</f>
        <v/>
      </c>
    </row>
    <row r="26" ht="15" spans="1:14">
      <c r="A26" s="16" t="s">
        <v>32</v>
      </c>
      <c r="B26" s="17"/>
      <c r="M26" s="30" t="str">
        <f t="shared" si="0"/>
        <v/>
      </c>
      <c r="N26" s="31" t="str">
        <f>IF(M26="","",SUM(M$6:M26))</f>
        <v/>
      </c>
    </row>
    <row r="27" ht="15" spans="1:14">
      <c r="A27" s="16" t="s">
        <v>33</v>
      </c>
      <c r="B27" s="17"/>
      <c r="M27" s="30" t="str">
        <f t="shared" si="0"/>
        <v/>
      </c>
      <c r="N27" s="31" t="str">
        <f>IF(M27="","",SUM(M$6:M27))</f>
        <v/>
      </c>
    </row>
    <row r="28" ht="15" spans="1:14">
      <c r="A28" s="16" t="s">
        <v>34</v>
      </c>
      <c r="B28" s="17"/>
      <c r="M28" s="30" t="str">
        <f t="shared" si="0"/>
        <v/>
      </c>
      <c r="N28" s="31" t="str">
        <f>IF(M28="","",SUM(M$6:M28))</f>
        <v/>
      </c>
    </row>
    <row r="29" ht="15" spans="1:14">
      <c r="A29" s="16" t="s">
        <v>35</v>
      </c>
      <c r="B29" s="17"/>
      <c r="M29" s="30" t="str">
        <f t="shared" si="0"/>
        <v/>
      </c>
      <c r="N29" s="31" t="str">
        <f>IF(M29="","",SUM(M$6:M29))</f>
        <v/>
      </c>
    </row>
    <row r="30" ht="15" spans="1:14">
      <c r="A30" s="16" t="s">
        <v>36</v>
      </c>
      <c r="B30" s="17"/>
      <c r="M30" s="30" t="str">
        <f t="shared" si="0"/>
        <v/>
      </c>
      <c r="N30" s="31" t="str">
        <f>IF(M30="","",SUM(M$6:M30))</f>
        <v/>
      </c>
    </row>
    <row r="31" ht="15" customHeight="1" spans="1:22">
      <c r="A31" s="16" t="s">
        <v>37</v>
      </c>
      <c r="B31" s="17"/>
      <c r="M31" s="30" t="str">
        <f t="shared" si="0"/>
        <v/>
      </c>
      <c r="N31" s="31" t="str">
        <f>IF(M31="","",SUM(M$6:M31))</f>
        <v/>
      </c>
      <c r="P31" s="33"/>
      <c r="Q31" s="40" t="s">
        <v>1</v>
      </c>
      <c r="R31" s="40" t="s">
        <v>38</v>
      </c>
      <c r="S31" s="40" t="s">
        <v>39</v>
      </c>
      <c r="T31" s="40" t="s">
        <v>40</v>
      </c>
      <c r="U31" s="40" t="s">
        <v>3</v>
      </c>
      <c r="V31" s="41" t="s">
        <v>41</v>
      </c>
    </row>
    <row r="32" ht="15" customHeight="1" spans="1:22">
      <c r="A32" s="16" t="s">
        <v>42</v>
      </c>
      <c r="B32" s="17"/>
      <c r="M32" s="30" t="str">
        <f t="shared" si="0"/>
        <v/>
      </c>
      <c r="N32" s="31" t="str">
        <f>IF(M32="","",SUM(M$6:M32))</f>
        <v/>
      </c>
      <c r="P32" s="34" t="s">
        <v>43</v>
      </c>
      <c r="Q32" s="42" t="s">
        <v>44</v>
      </c>
      <c r="R32" s="42"/>
      <c r="S32" s="42"/>
      <c r="T32" s="42"/>
      <c r="U32" s="42"/>
      <c r="V32" s="43"/>
    </row>
    <row r="33" ht="15" customHeight="1" spans="1:22">
      <c r="A33" s="16" t="s">
        <v>45</v>
      </c>
      <c r="B33" s="17"/>
      <c r="M33" s="30" t="str">
        <f t="shared" si="0"/>
        <v/>
      </c>
      <c r="N33" s="31" t="str">
        <f>IF(M33="","",SUM(M$6:M33))</f>
        <v/>
      </c>
      <c r="P33" s="35"/>
      <c r="Q33" s="44"/>
      <c r="R33" s="44"/>
      <c r="S33" s="44"/>
      <c r="T33" s="44"/>
      <c r="U33" s="44"/>
      <c r="V33" s="45"/>
    </row>
    <row r="34" ht="15" customHeight="1" spans="1:22">
      <c r="A34" s="16" t="s">
        <v>46</v>
      </c>
      <c r="B34" s="17"/>
      <c r="M34" s="30" t="str">
        <f t="shared" si="0"/>
        <v/>
      </c>
      <c r="N34" s="31" t="str">
        <f>IF(M34="","",SUM(M$6:M34))</f>
        <v/>
      </c>
      <c r="P34" s="35"/>
      <c r="Q34" s="44"/>
      <c r="R34" s="44"/>
      <c r="S34" s="44"/>
      <c r="T34" s="44"/>
      <c r="U34" s="44"/>
      <c r="V34" s="45"/>
    </row>
    <row r="35" ht="15" customHeight="1" spans="1:22">
      <c r="A35" s="16" t="s">
        <v>47</v>
      </c>
      <c r="B35" s="17"/>
      <c r="M35" s="30" t="str">
        <f t="shared" si="0"/>
        <v/>
      </c>
      <c r="N35" s="31" t="str">
        <f>IF(M35="","",SUM(M$6:M35))</f>
        <v/>
      </c>
      <c r="P35" s="35"/>
      <c r="Q35" s="44"/>
      <c r="R35" s="44"/>
      <c r="S35" s="44"/>
      <c r="T35" s="44"/>
      <c r="U35" s="44"/>
      <c r="V35" s="45"/>
    </row>
    <row r="36" ht="15" customHeight="1" spans="1:22">
      <c r="A36" s="16" t="s">
        <v>48</v>
      </c>
      <c r="B36" s="17"/>
      <c r="M36" s="30" t="str">
        <f t="shared" si="0"/>
        <v/>
      </c>
      <c r="N36" s="31" t="str">
        <f>IF(M36="","",SUM(M$6:M36))</f>
        <v/>
      </c>
      <c r="P36" s="36"/>
      <c r="Q36" s="46"/>
      <c r="R36" s="46"/>
      <c r="S36" s="46"/>
      <c r="T36" s="46"/>
      <c r="U36" s="46"/>
      <c r="V36" s="47"/>
    </row>
    <row r="37" ht="15.15" spans="1:14">
      <c r="A37" s="18" t="s">
        <v>49</v>
      </c>
      <c r="B37" s="19"/>
      <c r="C37" s="20"/>
      <c r="D37" s="21">
        <f>SUM(D$6:D36)</f>
        <v>136</v>
      </c>
      <c r="E37" s="21"/>
      <c r="F37" s="21">
        <f>SUM(F$6:F36)</f>
        <v>152</v>
      </c>
      <c r="G37" s="21"/>
      <c r="H37" s="21">
        <f>SUM(H$6:H36)</f>
        <v>168</v>
      </c>
      <c r="I37" s="21"/>
      <c r="J37" s="21">
        <f>SUM(J$6:J36)</f>
        <v>184</v>
      </c>
      <c r="K37" s="21"/>
      <c r="L37" s="21">
        <f>SUM(L$6:L36)</f>
        <v>200</v>
      </c>
      <c r="M37" s="21"/>
      <c r="N37" s="37"/>
    </row>
    <row r="38" spans="9:14">
      <c r="I38" s="38" t="str">
        <f>COUNT($N:$N)&amp;"回合伤害："&amp;R50</f>
        <v>16回合伤害：840</v>
      </c>
      <c r="J38" s="38"/>
      <c r="K38" s="38"/>
      <c r="L38" s="38"/>
      <c r="M38" s="38"/>
      <c r="N38" s="38"/>
    </row>
    <row r="39" ht="18" customHeight="1" spans="8:14">
      <c r="H39" s="22"/>
      <c r="I39" s="38"/>
      <c r="J39" s="38"/>
      <c r="K39" s="38"/>
      <c r="L39" s="38"/>
      <c r="M39" s="38"/>
      <c r="N39" s="38"/>
    </row>
    <row r="40" ht="22" customHeight="1" spans="8:14">
      <c r="H40" s="22"/>
      <c r="I40" s="38"/>
      <c r="J40" s="38"/>
      <c r="K40" s="38"/>
      <c r="L40" s="38"/>
      <c r="M40" s="38"/>
      <c r="N40" s="38"/>
    </row>
    <row r="41" ht="20" customHeight="1" spans="8:14">
      <c r="H41" s="22"/>
      <c r="I41" s="38"/>
      <c r="J41" s="38"/>
      <c r="K41" s="38"/>
      <c r="L41" s="38"/>
      <c r="M41" s="38"/>
      <c r="N41" s="38"/>
    </row>
    <row r="46" ht="17.4" spans="10:12">
      <c r="J46" s="39" t="s">
        <v>50</v>
      </c>
      <c r="K46" s="39"/>
      <c r="L46" s="39"/>
    </row>
    <row r="50" spans="17:18">
      <c r="Q50">
        <f>SUM(D37,F37,H37,J37,L37)</f>
        <v>840</v>
      </c>
      <c r="R50">
        <f>IF(Q50=0,1,Q50)</f>
        <v>840</v>
      </c>
    </row>
  </sheetData>
  <mergeCells count="15">
    <mergeCell ref="C3:D3"/>
    <mergeCell ref="E3:F3"/>
    <mergeCell ref="G3:H3"/>
    <mergeCell ref="I3:J3"/>
    <mergeCell ref="K3:L3"/>
    <mergeCell ref="C4:D4"/>
    <mergeCell ref="E4:F4"/>
    <mergeCell ref="G4:H4"/>
    <mergeCell ref="I4:J4"/>
    <mergeCell ref="K4:L4"/>
    <mergeCell ref="M4:N4"/>
    <mergeCell ref="J46:L46"/>
    <mergeCell ref="P32:P36"/>
    <mergeCell ref="A1:N2"/>
    <mergeCell ref="I38:N41"/>
  </mergeCells>
  <conditionalFormatting sqref="D37:L37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{9b213020-3281-4e0f-9b3a-7292d13cd49f}</x14:id>
        </ext>
      </extLst>
    </cfRule>
  </conditionalFormatting>
  <conditionalFormatting sqref="C6:C36">
    <cfRule type="containsText" dxfId="0" priority="14" operator="between" text="q">
      <formula>NOT(ISERROR(SEARCH("q",C6)))</formula>
    </cfRule>
  </conditionalFormatting>
  <conditionalFormatting sqref="D6:D36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{207953e3-3f94-434d-9a21-2d0c45e26284}</x14:id>
        </ext>
      </extLst>
    </cfRule>
  </conditionalFormatting>
  <conditionalFormatting sqref="M6:M36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{78a89b8e-bf20-488e-b2f8-09642fc66953}</x14:id>
        </ext>
      </extLst>
    </cfRule>
  </conditionalFormatting>
  <conditionalFormatting sqref="N6:N36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{00617252-e18c-4675-a8f6-026eeb1fa468}</x14:id>
        </ext>
      </extLst>
    </cfRule>
  </conditionalFormatting>
  <conditionalFormatting sqref="C6 C8:C36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{22692042-5b6d-47ca-a957-31646f143cce}</x14:id>
        </ext>
      </extLst>
    </cfRule>
  </conditionalFormatting>
  <conditionalFormatting sqref="I6:I36 C6:C36 K6:K36 G6:G36 E6:E36">
    <cfRule type="containsText" dxfId="1" priority="9" operator="between" text="防御">
      <formula>NOT(ISERROR(SEARCH("防御",C6)))</formula>
    </cfRule>
    <cfRule type="containsText" dxfId="2" priority="10" operator="between" text="必杀">
      <formula>NOT(ISERROR(SEARCH("必杀",C6)))</formula>
    </cfRule>
  </conditionalFormatting>
  <conditionalFormatting sqref="D6:L36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{d353bd8e-ae47-423a-9c04-4e46b1a6707a}</x14:id>
        </ext>
      </extLst>
    </cfRule>
  </conditionalFormatting>
  <pageMargins left="0.75" right="0.75" top="1" bottom="1" header="0.5" footer="0.5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b213020-3281-4e0f-9b3a-7292d13cd4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D37:L37</xm:sqref>
        </x14:conditionalFormatting>
        <x14:conditionalFormatting xmlns:xm="http://schemas.microsoft.com/office/excel/2006/main">
          <x14:cfRule type="dataBar" id="{207953e3-3f94-434d-9a21-2d0c45e262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D6:D36</xm:sqref>
        </x14:conditionalFormatting>
        <x14:conditionalFormatting xmlns:xm="http://schemas.microsoft.com/office/excel/2006/main">
          <x14:cfRule type="dataBar" id="{78a89b8e-bf20-488e-b2f8-09642fc669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M6:M36</xm:sqref>
        </x14:conditionalFormatting>
        <x14:conditionalFormatting xmlns:xm="http://schemas.microsoft.com/office/excel/2006/main">
          <x14:cfRule type="dataBar" id="{00617252-e18c-4675-a8f6-026eeb1fa4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N6:N36</xm:sqref>
        </x14:conditionalFormatting>
        <x14:conditionalFormatting xmlns:xm="http://schemas.microsoft.com/office/excel/2006/main">
          <x14:cfRule type="dataBar" id="{22692042-5b6d-47ca-a957-31646f143cc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C6 C8:C36</xm:sqref>
        </x14:conditionalFormatting>
        <x14:conditionalFormatting xmlns:xm="http://schemas.microsoft.com/office/excel/2006/main">
          <x14:cfRule type="dataBar" id="{d353bd8e-ae47-423a-9c04-4e46b1a6707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D6:L36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伤害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41864</dc:creator>
  <cp:lastModifiedBy>改良型小r</cp:lastModifiedBy>
  <dcterms:created xsi:type="dcterms:W3CDTF">2022-04-21T09:13:00Z</dcterms:created>
  <dcterms:modified xsi:type="dcterms:W3CDTF">2022-06-05T16:04:41Z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719C484FCEEE4685A59BD88BAC4BC923</vt:lpwstr>
  </property>
  <property fmtid="{D5CDD505-2E9C-101B-9397-08002B2CF9AE}" pid="3" name="KSOProductBuildVer">
    <vt:lpwstr>2052-11.1.0.11744</vt:lpwstr>
  </property>
  <property fmtid="{D5CDD505-2E9C-101B-9397-08002B2CF9AE}" pid="4" name="commondata">
    <vt:lpwstr>eyJoZGlkIjoiMjcwOTEyYjFkNjI4ZjQyZmRmZDQ2MzBmMGVmMjIzMjYifQ==</vt:lpwstr>
  </property>
</Properties>
</file>