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107_GitHub_Repositories\fumaSim\src\main\resources\"/>
    </mc:Choice>
  </mc:AlternateContent>
  <xr:revisionPtr revIDLastSave="0" documentId="13_ncr:1_{DAB70215-55E9-49AC-BDF2-89C9D55BC77A}" xr6:coauthVersionLast="47" xr6:coauthVersionMax="47" xr10:uidLastSave="{00000000-0000-0000-0000-000000000000}"/>
  <bookViews>
    <workbookView xWindow="-25320" yWindow="255" windowWidth="25440" windowHeight="152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P14" i="1"/>
  <c r="O9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4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L2" i="1"/>
  <c r="L10" i="1"/>
  <c r="N2" i="1"/>
  <c r="L14" i="1"/>
  <c r="O14" i="1" s="1"/>
  <c r="K14" i="1"/>
  <c r="P13" i="1"/>
  <c r="L13" i="1"/>
  <c r="O13" i="1" s="1"/>
  <c r="K13" i="1"/>
  <c r="N13" i="1" s="1"/>
  <c r="P12" i="1"/>
  <c r="L12" i="1"/>
  <c r="O12" i="1" s="1"/>
  <c r="K12" i="1"/>
  <c r="N12" i="1" s="1"/>
  <c r="N11" i="1"/>
  <c r="L11" i="1"/>
  <c r="O11" i="1" s="1"/>
  <c r="K11" i="1"/>
  <c r="O10" i="1"/>
  <c r="K10" i="1"/>
  <c r="N10" i="1" s="1"/>
  <c r="L9" i="1"/>
  <c r="K9" i="1"/>
  <c r="N9" i="1" s="1"/>
  <c r="N8" i="1"/>
  <c r="L8" i="1"/>
  <c r="O8" i="1" s="1"/>
  <c r="K8" i="1"/>
  <c r="O7" i="1"/>
  <c r="L7" i="1"/>
  <c r="K7" i="1"/>
  <c r="N7" i="1" s="1"/>
  <c r="L6" i="1"/>
  <c r="O6" i="1" s="1"/>
  <c r="K6" i="1"/>
  <c r="N6" i="1" s="1"/>
  <c r="N5" i="1"/>
  <c r="L5" i="1"/>
  <c r="O5" i="1" s="1"/>
  <c r="K5" i="1"/>
  <c r="O4" i="1"/>
  <c r="L4" i="1"/>
  <c r="K4" i="1"/>
  <c r="N4" i="1" s="1"/>
  <c r="L3" i="1"/>
  <c r="O3" i="1" s="1"/>
  <c r="K3" i="1"/>
  <c r="N3" i="1" s="1"/>
  <c r="J3" i="1"/>
  <c r="O2" i="1"/>
  <c r="K2" i="1"/>
  <c r="J2" i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7FA6B63A9E544C29B1736ED3907F2C76" descr="機靈古怪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00" y="274320"/>
          <a:ext cx="1524000" cy="1524000"/>
        </a:xfrm>
        <a:prstGeom prst="rect">
          <a:avLst/>
        </a:prstGeom>
      </xdr:spPr>
    </xdr:pic>
  </etc:cellImage>
  <etc:cellImage>
    <xdr:pic>
      <xdr:nvPicPr>
        <xdr:cNvPr id="4" name="ID_58B811FD4C1647DD819D0EE93A788BBC" descr="精靈王 賽露西亞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10500" y="1219200"/>
          <a:ext cx="1524000" cy="1524000"/>
        </a:xfrm>
        <a:prstGeom prst="rect">
          <a:avLst/>
        </a:prstGeom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<sst xmlns="http://schemas.openxmlformats.org/spreadsheetml/2006/main" count="1327" uniqueCount="347">
  <si>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</si>
  <si>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</si>
  <si>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</si>
  <si>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</si>
  <si>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</si>
  <si>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</si>
  <si>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</si>
  <si>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</si>
  <si>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</si>
  <si>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</si>
  <si>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</si>
  <si>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</si>
  <si>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</si>
  <si>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</si>
  <si>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</si>
  <si>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</si>
  <si>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</si>
  <si>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</si>
  <si>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</si>
  <si>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</si>
  <si>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</si>
  <si>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</si>
  <si>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</si>
  <si>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</si>
  <si>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</si>
  <si>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</si>
  <si>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</si>
  <si>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</si>
  <si>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</si>
  <si>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</si>
  <si>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</si>
  <si>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</si>
  <si>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</si>
  <si>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</si>
  <si>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</si>
  <si>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</si>
  <si>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</si>
  <si>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</si>
  <si>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</si>
  <si>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</si>
  <si>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</si>
  <si>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</si>
  <si>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新春 凛月</t>
  </si>
  <si>
    <t>春忍</t>
  </si>
  <si>
    <t>梦游魔境 露露</t>
  </si>
  <si>
    <t>梦露</t>
  </si>
  <si>
    <t>队员位验证通过</t>
  </si>
  <si>
    <t>梦游魔境 千鹤</t>
  </si>
  <si>
    <t>梦鹤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</si>
  <si>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</si>
  <si>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</si>
  <si>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</si>
  <si>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</si>
  <si>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</si>
  <si>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</si>
  <si>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</si>
  <si>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</si>
  <si>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</si>
  <si>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</si>
  <si>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</si>
  <si>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</si>
  <si>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</si>
  <si>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</si>
  <si>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</si>
  <si>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</si>
  <si>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</si>
  <si>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</si>
  <si>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</si>
  <si>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</si>
  <si>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</si>
  <si>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</si>
  <si>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</si>
  <si>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</si>
  <si>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</si>
  <si>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</si>
  <si>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</si>
  <si>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</si>
  <si>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</si>
  <si>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</si>
  <si>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</si>
  <si>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</si>
  <si>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</si>
  <si>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</si>
  <si>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</si>
  <si>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</si>
  <si>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</si>
  <si>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</si>
  <si>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</si>
  <si>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</si>
  <si>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</si>
  <si>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</si>
  <si>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</si>
  <si>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</si>
  <si>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</si>
  <si>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</si>
  <si>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</si>
  <si>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</si>
  <si>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</si>
  <si>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</si>
  <si>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</si>
  <si>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</si>
  <si>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</si>
  <si>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</si>
  <si>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</si>
  <si>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</si>
  <si>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</si>
  <si>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</si>
  <si>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</si>
  <si>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</si>
  <si>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</si>
  <si>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</si>
  <si>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</si>
  <si>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</si>
  <si>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</si>
  <si>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</si>
  <si>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</si>
  <si>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</si>
  <si>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</si>
  <si>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</si>
  <si>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</si>
  <si>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</si>
  <si>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</si>
  <si>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</si>
  <si>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</si>
  <si>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</si>
  <si>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</si>
  <si>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</si>
  <si>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</si>
  <si>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</si>
  <si>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</si>
  <si>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</si>
  <si>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</si>
  <si>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</si>
  <si>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</si>
  <si>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</si>
  <si>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</si>
  <si>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</si>
  <si>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</si>
  <si>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</si>
  <si>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</si>
  <si>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</si>
  <si>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</si>
  <si>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</si>
  <si>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</si>
  <si>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</si>
  <si>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</si>
  <si>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</si>
  <si>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</si>
  <si>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</si>
  <si>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</si>
  <si>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</si>
  <si>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</si>
  <si>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</si>
  <si>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</si>
  <si>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</si>
  <si>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</si>
  <si>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</si>
  <si>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</si>
  <si>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</si>
  <si>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</si>
  <si>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</si>
  <si>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</si>
  <si>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</si>
  <si>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</si>
  <si>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</si>
  <si>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</si>
  <si>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</si>
  <si>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</si>
  <si>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</si>
  <si>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</si>
  <si>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</si>
  <si>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</si>
  <si>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</si>
  <si>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</si>
  <si>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</si>
  <si>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</si>
  <si>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</si>
  <si>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</si>
  <si>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</si>
  <si>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</si>
  <si>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</si>
  <si>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</si>
  <si>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family val="2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family val="2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family val="2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</si>
  <si>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</si>
  <si>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</si>
  <si>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</si>
  <si>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</si>
  <si>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</si>
  <si>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</si>
  <si>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</si>
  <si>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</si>
  <si>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</si>
  <si>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</si>
  <si>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</si>
  <si>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</si>
  <si>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</si>
  <si>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</si>
  <si>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family val="2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family val="2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family val="2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</si>
  <si>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</si>
  <si>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</si>
  <si>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</si>
  <si>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</si>
  <si>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</si>
  <si>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</si>
  <si>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</si>
  <si>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</si>
  <si>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</si>
  <si>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</si>
  <si>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</si>
  <si>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</si>
  <si>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</si>
  <si>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</si>
  <si>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</si>
  <si>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</si>
  <si>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</si>
  <si>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</si>
  <si>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</si>
  <si>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</si>
  <si>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</si>
  <si>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</si>
  <si>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</si>
  <si>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</si>
  <si>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</si>
  <si>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family val="2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family val="2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family val="2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family val="2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family val="2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family val="2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family val="2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</si>
  <si>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</si>
  <si>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</si>
  <si>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family val="2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family val="2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</si>
  <si>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</si>
  <si>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</si>
  <si>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</si>
  <si>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</si>
  <si>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</si>
  <si>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family val="2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family val="2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family val="2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</si>
  <si>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family val="2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family val="2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family val="2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</si>
  <si>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</si>
  <si>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</si>
  <si>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</si>
  <si>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</si>
  <si>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</si>
  <si>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family val="2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family val="2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family val="2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family val="2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family val="2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family val="2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family val="2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</si>
  <si>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</si>
  <si>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</si>
  <si>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</si>
  <si>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</si>
  <si>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family val="2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family val="2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family val="2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</si>
  <si>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</si>
  <si>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</si>
  <si>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</si>
  <si>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</si>
  <si>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</si>
  <si>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family val="2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family val="2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family val="2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family val="2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</si>
  <si>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</si>
  <si>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</si>
  <si>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</si>
  <si>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</si>
  <si>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</si>
  <si>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</si>
  <si>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</si>
  <si>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</si>
  <si>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</si>
  <si>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</si>
  <si>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</si>
  <si>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</si>
  <si>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</si>
  <si>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</si>
  <si>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</si>
  <si>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</si>
  <si>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</si>
  <si>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</si>
  <si>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</si>
  <si>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</si>
  <si>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</si>
  <si>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</si>
  <si>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</si>
  <si>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t>使自身攻击力增加</t>
    </r>
    <r>
      <rPr>
        <sz val="10"/>
        <color rgb="FF2E6190"/>
        <rFont val="Verdana"/>
        <family val="2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family val="2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family val="2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</si>
  <si>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</si>
  <si>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</si>
  <si>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</si>
  <si>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</si>
  <si>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</si>
  <si>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</si>
  <si>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</si>
  <si>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</si>
  <si>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</si>
  <si>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t>普攻时，触发</t>
    </r>
    <r>
      <rPr>
        <sz val="10"/>
        <color rgb="FF2E6190"/>
        <rFont val="Verdana"/>
        <family val="2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family val="2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</si>
  <si>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</si>
  <si>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</si>
  <si>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</si>
  <si>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被动技能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</si>
  <si>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</si>
  <si>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</si>
  <si>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</si>
  <si>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</si>
  <si>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</si>
  <si>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</si>
  <si>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</si>
  <si>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</si>
  <si>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</si>
  <si>
    <t>生命值</t>
    <phoneticPr fontId="6" type="noConversion"/>
  </si>
  <si>
    <t>魔王 巴尔</t>
    <phoneticPr fontId="10" type="noConversion"/>
  </si>
  <si>
    <t>火属性</t>
    <phoneticPr fontId="10" type="noConversion"/>
  </si>
  <si>
    <t>攻击者</t>
    <phoneticPr fontId="10" type="noConversion"/>
  </si>
  <si>
    <t>SSR</t>
    <phoneticPr fontId="10" type="noConversion"/>
  </si>
  <si>
    <t>魔王 撒旦</t>
    <phoneticPr fontId="10" type="noConversion"/>
  </si>
  <si>
    <t>暗属性</t>
    <phoneticPr fontId="10" type="noConversion"/>
  </si>
  <si>
    <t>守护者</t>
    <phoneticPr fontId="10" type="noConversion"/>
  </si>
  <si>
    <t>魔王 伊布力斯</t>
    <phoneticPr fontId="10" type="noConversion"/>
  </si>
  <si>
    <t>光属性</t>
    <phoneticPr fontId="10" type="noConversion"/>
  </si>
  <si>
    <t>矮人王 兰儿</t>
    <phoneticPr fontId="10" type="noConversion"/>
  </si>
  <si>
    <t>水属性</t>
    <phoneticPr fontId="10" type="noConversion"/>
  </si>
  <si>
    <t>天使长 圣米勒</t>
    <phoneticPr fontId="10" type="noConversion"/>
  </si>
  <si>
    <t>魔人偶 KS-VIII</t>
    <phoneticPr fontId="10" type="noConversion"/>
  </si>
  <si>
    <t>祭典狂欢 巴尔</t>
    <phoneticPr fontId="10" type="noConversion"/>
  </si>
  <si>
    <t>古代勇者 乌鲁塔</t>
    <phoneticPr fontId="10" type="noConversion"/>
  </si>
  <si>
    <t>风属性</t>
    <phoneticPr fontId="10" type="noConversion"/>
  </si>
  <si>
    <t>现代勇者 神田绫音</t>
    <phoneticPr fontId="10" type="noConversion"/>
  </si>
  <si>
    <t>未来勇者 牧爱菈</t>
    <phoneticPr fontId="10" type="noConversion"/>
  </si>
  <si>
    <t>妨碍者</t>
    <phoneticPr fontId="10" type="noConversion"/>
  </si>
  <si>
    <t>偶像 伊布力斯</t>
    <phoneticPr fontId="10" type="noConversion"/>
  </si>
  <si>
    <t>复活兔 撒旦</t>
    <phoneticPr fontId="10" type="noConversion"/>
  </si>
  <si>
    <t>夏日 静</t>
    <phoneticPr fontId="10" type="noConversion"/>
  </si>
  <si>
    <t>夏日 KS-VIII</t>
    <phoneticPr fontId="10" type="noConversion"/>
  </si>
  <si>
    <t>夏日 娜娜</t>
    <phoneticPr fontId="10" type="noConversion"/>
  </si>
  <si>
    <t>食梦 阿尔蒂雅</t>
    <phoneticPr fontId="10" type="noConversion"/>
  </si>
  <si>
    <t>剪裁之红 安丝蒂</t>
    <phoneticPr fontId="10" type="noConversion"/>
  </si>
  <si>
    <t>缝纫之蓝 安丝娜</t>
    <phoneticPr fontId="10" type="noConversion"/>
  </si>
  <si>
    <t>蛇女之后 梅丝米奈雅</t>
    <phoneticPr fontId="10" type="noConversion"/>
  </si>
  <si>
    <t>千年血族 洛缇亚</t>
    <phoneticPr fontId="10" type="noConversion"/>
  </si>
  <si>
    <t>极乐之鬼 伊吹朱点</t>
    <phoneticPr fontId="10" type="noConversion"/>
  </si>
  <si>
    <t>异界 凯萨</t>
    <phoneticPr fontId="10" type="noConversion"/>
  </si>
  <si>
    <t>暗黑圣诞 艾可</t>
    <phoneticPr fontId="10" type="noConversion"/>
  </si>
  <si>
    <t>圣诞矮人王 兰儿</t>
    <phoneticPr fontId="10" type="noConversion"/>
  </si>
  <si>
    <t>治疗者</t>
    <phoneticPr fontId="10" type="noConversion"/>
  </si>
  <si>
    <t>圣诞驯鹿 希依</t>
    <phoneticPr fontId="10" type="noConversion"/>
  </si>
  <si>
    <t>堕龙 凯茜菲娜</t>
    <phoneticPr fontId="10" type="noConversion"/>
  </si>
  <si>
    <t>煌星 妲丝艾菲娜</t>
    <phoneticPr fontId="10" type="noConversion"/>
  </si>
  <si>
    <t>辅助者</t>
    <phoneticPr fontId="10" type="noConversion"/>
  </si>
  <si>
    <t>音速魅影 祈</t>
    <phoneticPr fontId="10" type="noConversion"/>
  </si>
  <si>
    <t>新春 神无雪</t>
    <phoneticPr fontId="10" type="noConversion"/>
  </si>
  <si>
    <t>花嫁 巴尔</t>
    <phoneticPr fontId="10" type="noConversion"/>
  </si>
  <si>
    <t>花嫁 伊布力斯</t>
    <phoneticPr fontId="10" type="noConversion"/>
  </si>
  <si>
    <t>花嫁 撒旦</t>
    <phoneticPr fontId="10" type="noConversion"/>
  </si>
  <si>
    <t>梦天堂店长 咲野梦</t>
    <phoneticPr fontId="10" type="noConversion"/>
  </si>
  <si>
    <t>猫娘Vtuber 杏仁咪噜</t>
    <phoneticPr fontId="10" type="noConversion"/>
  </si>
  <si>
    <t>为什么要除多一个1.35？</t>
    <phoneticPr fontId="6" type="noConversion"/>
  </si>
  <si>
    <t>不除以1.35 刚好是满配的数值</t>
    <phoneticPr fontId="6" type="noConversion"/>
  </si>
  <si>
    <t>，差距+-5之内。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</si>
</sst>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12" x14ac:knownFonts="1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family val="2"/>
    </font>
    <font>
      <sz val="10"/>
      <color rgb="FF2E6190"/>
      <name val="Verdana"/>
      <family val="2"/>
    </font>
    <font>
      <sz val="10"/>
      <color theme="1"/>
      <name val="宋体"/>
      <charset val="134"/>
    </font>
    <font>
      <sz val="10"/>
      <color theme="1"/>
      <name val="Verdana"/>
      <family val="2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180" fontId="11" fillId="0" borderId="0" xfId="0" applyNumberFormat="1" applyFo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www.wps.cn/officeDocument/2020/cellImage" Target="cellimag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13" workbookViewId="0">
      <selection activeCell="I16" sqref="I16"/>
    </sheetView>
  </sheetViews>
  <sheetFormatPr defaultColWidth="8.875" defaultRowHeight="13.5" x14ac:dyDescent="0.15"/>
  <cols>
    <col min="1" max="1" width="29.125" customWidth="1"/>
    <col min="9" max="9" width="16.375" customWidth="1"/>
    <col min="10" max="10" width="13.875"/>
    <col min="11" max="16" width="12.875"/>
    <col min="17" max="17" width="9.625"/>
    <col min="18" max="18" width="10.625"/>
    <col min="19" max="19" width="11.75"/>
    <col min="20" max="21" width="12.875"/>
    <col min="22" max="22" width="11.75"/>
    <col min="23" max="34" width="12.875"/>
    <col min="35" max="35" width="10.625"/>
    <col min="36" max="36" width="11.75"/>
    <col min="37" max="44" width="12.875"/>
    <col min="45" max="45" width="11.75"/>
    <col min="46" max="49" width="12.875"/>
    <col min="50" max="50" width="11.75"/>
    <col min="51" max="66" width="12.875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9" t="s">
        <v>298</v>
      </c>
      <c r="J1" t="s">
        <v>8</v>
      </c>
      <c r="K1" t="s">
        <v>9</v>
      </c>
      <c r="L1" t="s">
        <v>10</v>
      </c>
    </row>
    <row r="2" spans="1:16" x14ac:dyDescent="0.15">
      <c r="A2" t="s">
        <v>11</v>
      </c>
      <c r="B2" t="s">
        <v>12</v>
      </c>
      <c r="C2">
        <v>1</v>
      </c>
      <c r="D2" t="s">
        <v>13</v>
      </c>
      <c r="E2" t="s">
        <v>14</v>
      </c>
      <c r="F2" t="s">
        <v>15</v>
      </c>
      <c r="G2" t="s">
        <v>16</v>
      </c>
      <c r="H2">
        <v>1016</v>
      </c>
      <c r="I2">
        <v>3470.4</v>
      </c>
      <c r="J2" t="e" vm="1">
        <f ca="1">_xlfn.DISPIMG("ID_7FA6B63A9E544C29B1736ED3907F2C76",1)</f>
        <v>#NAME?</v>
      </c>
      <c r="K2">
        <f>H2*1.1^59</f>
        <v>281230.3143400746</v>
      </c>
      <c r="L2">
        <f>I2*1.1^59</f>
        <v>960611.89260412892</v>
      </c>
      <c r="M2" t="s">
        <v>17</v>
      </c>
      <c r="N2">
        <f>K2*3.25</f>
        <v>913998.52160524251</v>
      </c>
      <c r="O2">
        <f>L2*3.25*1.35</f>
        <v>4214684.6788006164</v>
      </c>
    </row>
    <row r="3" spans="1:16" x14ac:dyDescent="0.15">
      <c r="A3" t="s">
        <v>18</v>
      </c>
      <c r="B3" t="s">
        <v>19</v>
      </c>
      <c r="C3">
        <v>2</v>
      </c>
      <c r="D3" t="s">
        <v>13</v>
      </c>
      <c r="E3" t="s">
        <v>20</v>
      </c>
      <c r="F3" t="s">
        <v>21</v>
      </c>
      <c r="G3" t="s">
        <v>16</v>
      </c>
      <c r="H3">
        <v>880</v>
      </c>
      <c r="I3">
        <v>3635.2</v>
      </c>
      <c r="J3" t="e" vm="1">
        <f ca="1">_xlfn.DISPIMG("ID_58B811FD4C1647DD819D0EE93A788BBC",1)</f>
        <v>#NAME?</v>
      </c>
      <c r="K3">
        <f t="shared" ref="K3:K13" si="0">H3*1.1^59</f>
        <v>243585.31163313551</v>
      </c>
      <c r="L3">
        <f t="shared" ref="L3:L13" si="1">I3*1.1^59</f>
        <v>1006228.7782372433</v>
      </c>
      <c r="M3" t="s">
        <v>17</v>
      </c>
      <c r="N3">
        <f>K3*3.25</f>
        <v>791652.26280769042</v>
      </c>
      <c r="O3">
        <f>L3*3.25*1.35</f>
        <v>4414828.7645159047</v>
      </c>
    </row>
    <row r="4" spans="1:16" x14ac:dyDescent="0.15">
      <c r="A4" t="s">
        <v>22</v>
      </c>
      <c r="B4" t="s">
        <v>23</v>
      </c>
      <c r="C4">
        <v>3</v>
      </c>
      <c r="D4" t="s">
        <v>13</v>
      </c>
      <c r="E4" t="s">
        <v>24</v>
      </c>
      <c r="F4" t="s">
        <v>21</v>
      </c>
      <c r="G4" t="s">
        <v>16</v>
      </c>
      <c r="H4">
        <v>899.2</v>
      </c>
      <c r="I4">
        <v>3555.2</v>
      </c>
      <c r="K4">
        <f t="shared" si="0"/>
        <v>248899.90025058575</v>
      </c>
      <c r="L4">
        <f t="shared" si="1"/>
        <v>984084.65899786737</v>
      </c>
      <c r="M4" t="s">
        <v>17</v>
      </c>
      <c r="N4">
        <f t="shared" ref="N4:N14" si="2">K4*3.25</f>
        <v>808924.67581440369</v>
      </c>
      <c r="O4">
        <f t="shared" ref="O4:O48" si="3">L4*3.25*1.35</f>
        <v>4317671.4413531432</v>
      </c>
    </row>
    <row r="5" spans="1:16" x14ac:dyDescent="0.15">
      <c r="A5" t="s">
        <v>25</v>
      </c>
      <c r="B5" t="s">
        <v>26</v>
      </c>
      <c r="C5">
        <v>4</v>
      </c>
      <c r="D5" t="s">
        <v>13</v>
      </c>
      <c r="E5" t="s">
        <v>14</v>
      </c>
      <c r="F5" t="s">
        <v>21</v>
      </c>
      <c r="G5" t="s">
        <v>16</v>
      </c>
      <c r="H5">
        <v>928</v>
      </c>
      <c r="I5">
        <v>3448</v>
      </c>
      <c r="K5">
        <f t="shared" si="0"/>
        <v>256871.78317676106</v>
      </c>
      <c r="L5">
        <f t="shared" si="1"/>
        <v>954411.53921710362</v>
      </c>
      <c r="M5" t="s">
        <v>17</v>
      </c>
      <c r="N5">
        <f t="shared" si="2"/>
        <v>834833.29532447341</v>
      </c>
      <c r="O5">
        <f t="shared" si="3"/>
        <v>4187480.6283150422</v>
      </c>
    </row>
    <row r="6" spans="1:16" x14ac:dyDescent="0.15">
      <c r="A6" t="s">
        <v>27</v>
      </c>
      <c r="B6" t="s">
        <v>28</v>
      </c>
      <c r="C6">
        <v>5</v>
      </c>
      <c r="D6" t="s">
        <v>13</v>
      </c>
      <c r="E6" t="s">
        <v>14</v>
      </c>
      <c r="F6" t="s">
        <v>15</v>
      </c>
      <c r="G6" t="s">
        <v>16</v>
      </c>
      <c r="H6">
        <v>977.6</v>
      </c>
      <c r="I6">
        <v>3604.8</v>
      </c>
      <c r="K6">
        <f t="shared" si="0"/>
        <v>270601.13710517419</v>
      </c>
      <c r="L6">
        <f t="shared" si="1"/>
        <v>997814.01292628061</v>
      </c>
      <c r="M6" t="s">
        <v>17</v>
      </c>
      <c r="N6">
        <f t="shared" si="2"/>
        <v>879453.6955918161</v>
      </c>
      <c r="O6">
        <f t="shared" si="3"/>
        <v>4377908.9817140568</v>
      </c>
    </row>
    <row r="7" spans="1:16" x14ac:dyDescent="0.15">
      <c r="A7" t="s">
        <v>29</v>
      </c>
      <c r="B7" t="s">
        <v>30</v>
      </c>
      <c r="C7">
        <v>6</v>
      </c>
      <c r="D7" t="s">
        <v>13</v>
      </c>
      <c r="E7" t="s">
        <v>14</v>
      </c>
      <c r="F7" t="s">
        <v>15</v>
      </c>
      <c r="G7" t="s">
        <v>16</v>
      </c>
      <c r="H7">
        <v>2000</v>
      </c>
      <c r="I7">
        <v>2000</v>
      </c>
      <c r="K7">
        <f t="shared" si="0"/>
        <v>553602.98098439886</v>
      </c>
      <c r="L7">
        <f t="shared" si="1"/>
        <v>553602.98098439886</v>
      </c>
      <c r="N7">
        <f t="shared" si="2"/>
        <v>1799209.6881992964</v>
      </c>
      <c r="O7">
        <f t="shared" si="3"/>
        <v>2428933.07906905</v>
      </c>
    </row>
    <row r="8" spans="1:16" x14ac:dyDescent="0.15">
      <c r="A8" t="s">
        <v>31</v>
      </c>
      <c r="B8" t="s">
        <v>32</v>
      </c>
      <c r="C8">
        <v>11</v>
      </c>
      <c r="D8" t="s">
        <v>33</v>
      </c>
      <c r="E8" t="s">
        <v>14</v>
      </c>
      <c r="F8" t="s">
        <v>15</v>
      </c>
      <c r="G8" t="s">
        <v>16</v>
      </c>
      <c r="H8">
        <v>1001.6</v>
      </c>
      <c r="I8">
        <v>3521.6</v>
      </c>
      <c r="K8">
        <f t="shared" si="0"/>
        <v>277244.37287698698</v>
      </c>
      <c r="L8">
        <f t="shared" si="1"/>
        <v>974784.12891732948</v>
      </c>
      <c r="N8">
        <f t="shared" si="2"/>
        <v>901044.21185020765</v>
      </c>
      <c r="O8">
        <f t="shared" si="3"/>
        <v>4276865.3656247836</v>
      </c>
    </row>
    <row r="9" spans="1:16" x14ac:dyDescent="0.15">
      <c r="A9" t="s">
        <v>34</v>
      </c>
      <c r="B9" t="s">
        <v>35</v>
      </c>
      <c r="C9">
        <v>7</v>
      </c>
      <c r="D9" t="s">
        <v>36</v>
      </c>
      <c r="E9" t="s">
        <v>20</v>
      </c>
      <c r="F9" t="s">
        <v>15</v>
      </c>
      <c r="G9" t="s">
        <v>16</v>
      </c>
      <c r="H9">
        <v>940.8</v>
      </c>
      <c r="I9">
        <v>3748.8</v>
      </c>
      <c r="K9">
        <f t="shared" si="0"/>
        <v>260414.8422550612</v>
      </c>
      <c r="L9">
        <f t="shared" si="1"/>
        <v>1037673.4275571572</v>
      </c>
      <c r="N9">
        <f t="shared" si="2"/>
        <v>846348.23732894892</v>
      </c>
      <c r="O9">
        <f>L9*3.25*1.35</f>
        <v>4552792.1634070277</v>
      </c>
    </row>
    <row r="10" spans="1:16" x14ac:dyDescent="0.15">
      <c r="A10" t="s">
        <v>37</v>
      </c>
      <c r="B10" t="s">
        <v>38</v>
      </c>
      <c r="C10">
        <v>8</v>
      </c>
      <c r="D10" t="s">
        <v>33</v>
      </c>
      <c r="E10" t="s">
        <v>20</v>
      </c>
      <c r="F10" t="s">
        <v>15</v>
      </c>
      <c r="G10" t="s">
        <v>16</v>
      </c>
      <c r="H10">
        <v>904</v>
      </c>
      <c r="I10">
        <v>3539.2</v>
      </c>
      <c r="K10">
        <f t="shared" si="0"/>
        <v>250228.5474049483</v>
      </c>
      <c r="L10">
        <f>I10*1.1^59</f>
        <v>979655.83514999214</v>
      </c>
      <c r="N10">
        <f t="shared" si="2"/>
        <v>813242.77906608197</v>
      </c>
      <c r="O10">
        <f t="shared" si="3"/>
        <v>4298239.9767205911</v>
      </c>
    </row>
    <row r="11" spans="1:16" x14ac:dyDescent="0.15">
      <c r="A11" t="s">
        <v>39</v>
      </c>
      <c r="B11" t="s">
        <v>40</v>
      </c>
      <c r="C11">
        <v>9</v>
      </c>
      <c r="D11" t="s">
        <v>41</v>
      </c>
      <c r="E11" t="s">
        <v>24</v>
      </c>
      <c r="F11" t="s">
        <v>15</v>
      </c>
      <c r="G11" t="s">
        <v>16</v>
      </c>
      <c r="H11">
        <v>745.6</v>
      </c>
      <c r="I11">
        <v>4724.8</v>
      </c>
      <c r="K11">
        <f t="shared" si="0"/>
        <v>206383.19131098391</v>
      </c>
      <c r="L11">
        <f>I11*1.1^59</f>
        <v>1307831.6822775439</v>
      </c>
      <c r="N11">
        <f t="shared" si="2"/>
        <v>670745.37176069769</v>
      </c>
      <c r="O11">
        <f t="shared" si="3"/>
        <v>5738111.5059927246</v>
      </c>
    </row>
    <row r="12" spans="1:16" x14ac:dyDescent="0.15">
      <c r="A12" t="s">
        <v>42</v>
      </c>
      <c r="B12" t="s">
        <v>43</v>
      </c>
      <c r="C12">
        <v>10</v>
      </c>
      <c r="D12" t="s">
        <v>33</v>
      </c>
      <c r="E12" t="s">
        <v>14</v>
      </c>
      <c r="F12" t="s">
        <v>15</v>
      </c>
      <c r="G12" t="s">
        <v>16</v>
      </c>
      <c r="H12">
        <v>3476.8</v>
      </c>
      <c r="I12">
        <v>1012.8</v>
      </c>
      <c r="K12">
        <f t="shared" si="0"/>
        <v>962383.42214327899</v>
      </c>
      <c r="L12">
        <f t="shared" si="1"/>
        <v>280344.54957049957</v>
      </c>
      <c r="N12">
        <f t="shared" si="2"/>
        <v>3127746.1219656565</v>
      </c>
      <c r="O12">
        <f t="shared" si="3"/>
        <v>1230011.7112405668</v>
      </c>
      <c r="P12">
        <f>I12/1.1^59</f>
        <v>3.6589398351832276</v>
      </c>
    </row>
    <row r="13" spans="1:16" x14ac:dyDescent="0.15">
      <c r="A13" t="s">
        <v>44</v>
      </c>
      <c r="B13" t="s">
        <v>45</v>
      </c>
      <c r="C13">
        <v>12</v>
      </c>
      <c r="D13" t="s">
        <v>13</v>
      </c>
      <c r="E13" t="s">
        <v>14</v>
      </c>
      <c r="F13" t="s">
        <v>15</v>
      </c>
      <c r="G13" t="s">
        <v>16</v>
      </c>
      <c r="H13">
        <v>982.4</v>
      </c>
      <c r="I13">
        <v>3588.8</v>
      </c>
      <c r="K13">
        <f t="shared" si="0"/>
        <v>271929.78425953671</v>
      </c>
      <c r="L13">
        <f t="shared" si="1"/>
        <v>993385.18907840538</v>
      </c>
      <c r="M13" t="s">
        <v>46</v>
      </c>
      <c r="N13">
        <f t="shared" si="2"/>
        <v>883771.79884349427</v>
      </c>
      <c r="O13">
        <f t="shared" si="3"/>
        <v>4358477.5170815038</v>
      </c>
      <c r="P13">
        <f>I13/1.1^59</f>
        <v>12.965248104764582</v>
      </c>
    </row>
    <row r="14" spans="1:16" x14ac:dyDescent="0.15">
      <c r="A14" t="s">
        <v>47</v>
      </c>
      <c r="B14" t="s">
        <v>48</v>
      </c>
      <c r="C14">
        <v>13</v>
      </c>
      <c r="D14" t="s">
        <v>13</v>
      </c>
      <c r="E14" t="s">
        <v>20</v>
      </c>
      <c r="F14" t="s">
        <v>15</v>
      </c>
      <c r="G14" t="s">
        <v>16</v>
      </c>
      <c r="H14">
        <v>979.2</v>
      </c>
      <c r="I14">
        <v>3596.8</v>
      </c>
      <c r="K14">
        <f>H14*1.1^59</f>
        <v>271044.01948996168</v>
      </c>
      <c r="L14">
        <f>I14*1.1^59</f>
        <v>995599.601002343</v>
      </c>
      <c r="M14" t="s">
        <v>17</v>
      </c>
      <c r="N14">
        <f>K14*3.25</f>
        <v>880893.06334237545</v>
      </c>
      <c r="O14">
        <f t="shared" si="3"/>
        <v>4368193.2493977798</v>
      </c>
      <c r="P14">
        <f>I14/1.1^59</f>
        <v>12.994149683241544</v>
      </c>
    </row>
    <row r="15" spans="1:16" x14ac:dyDescent="0.15">
      <c r="A15" s="10" t="s">
        <v>299</v>
      </c>
      <c r="B15" s="10"/>
      <c r="C15" s="10"/>
      <c r="D15" s="10" t="s">
        <v>300</v>
      </c>
      <c r="E15" s="10" t="s">
        <v>301</v>
      </c>
      <c r="F15" s="11" t="s">
        <v>21</v>
      </c>
      <c r="G15" s="10" t="s">
        <v>302</v>
      </c>
      <c r="H15" s="12">
        <f>K15/(1.1)^59</f>
        <v>919.99865877592345</v>
      </c>
      <c r="I15" s="12">
        <f>L15/(1.1)^59</f>
        <v>3476.7984749241118</v>
      </c>
      <c r="K15" s="11">
        <v>254657</v>
      </c>
      <c r="L15" s="11">
        <v>962383</v>
      </c>
      <c r="N15" s="11">
        <f t="shared" ref="N15:N48" si="4">K15*3.25</f>
        <v>827635.25</v>
      </c>
      <c r="O15" s="9" t="s">
        <v>344</v>
      </c>
    </row>
    <row r="16" spans="1:16" x14ac:dyDescent="0.15">
      <c r="A16" s="11" t="s">
        <v>303</v>
      </c>
      <c r="B16" s="11"/>
      <c r="C16" s="11"/>
      <c r="D16" s="11" t="s">
        <v>304</v>
      </c>
      <c r="E16" s="11" t="s">
        <v>305</v>
      </c>
      <c r="F16" s="11" t="s">
        <v>21</v>
      </c>
      <c r="G16" s="10" t="s">
        <v>302</v>
      </c>
      <c r="H16" s="12">
        <f>K16/(1.1)^59</f>
        <v>639.99655379381829</v>
      </c>
      <c r="I16" s="12">
        <f>L16/(1.1)^59</f>
        <v>4999.9983653953732</v>
      </c>
      <c r="K16" s="11">
        <v>177152</v>
      </c>
      <c r="L16" s="11">
        <v>1384007</v>
      </c>
      <c r="N16" s="11">
        <f t="shared" si="4"/>
        <v>575744</v>
      </c>
      <c r="O16" s="9" t="s">
        <v>345</v>
      </c>
    </row>
    <row r="17" spans="1:15" x14ac:dyDescent="0.15">
      <c r="A17" s="11" t="s">
        <v>306</v>
      </c>
      <c r="B17" s="11"/>
      <c r="C17" s="11"/>
      <c r="D17" s="11" t="s">
        <v>307</v>
      </c>
      <c r="E17" s="11" t="s">
        <v>301</v>
      </c>
      <c r="F17" s="11" t="s">
        <v>21</v>
      </c>
      <c r="G17" s="10" t="s">
        <v>302</v>
      </c>
      <c r="H17" s="12">
        <f>K17/(1.1)^59</f>
        <v>999.99822800015068</v>
      </c>
      <c r="I17" s="12">
        <f>L17/(1.1)^59</f>
        <v>3199.9972197583302</v>
      </c>
      <c r="K17" s="11">
        <v>276801</v>
      </c>
      <c r="L17" s="11">
        <v>885764</v>
      </c>
      <c r="N17" s="11">
        <f t="shared" si="4"/>
        <v>899603.25</v>
      </c>
      <c r="O17" s="9" t="s">
        <v>346</v>
      </c>
    </row>
    <row r="18" spans="1:15" x14ac:dyDescent="0.15">
      <c r="A18" s="11" t="s">
        <v>308</v>
      </c>
      <c r="B18" s="11"/>
      <c r="C18" s="11"/>
      <c r="D18" s="11" t="s">
        <v>309</v>
      </c>
      <c r="E18" s="11" t="s">
        <v>301</v>
      </c>
      <c r="F18" s="11" t="s">
        <v>21</v>
      </c>
      <c r="G18" s="10" t="s">
        <v>302</v>
      </c>
      <c r="H18" s="12">
        <f>K18/(1.1)^59</f>
        <v>849.59802630335673</v>
      </c>
      <c r="I18" s="12">
        <f>L18/(1.1)^59</f>
        <v>3763.1986668415539</v>
      </c>
      <c r="K18" s="11">
        <v>235170</v>
      </c>
      <c r="L18" s="11">
        <v>1041659</v>
      </c>
      <c r="N18" s="11">
        <f t="shared" si="4"/>
        <v>764302.5</v>
      </c>
    </row>
    <row r="19" spans="1:15" x14ac:dyDescent="0.15">
      <c r="A19" s="11" t="s">
        <v>310</v>
      </c>
      <c r="B19" s="11"/>
      <c r="C19" s="11"/>
      <c r="D19" s="11" t="s">
        <v>307</v>
      </c>
      <c r="E19" s="11" t="s">
        <v>301</v>
      </c>
      <c r="F19" s="11" t="s">
        <v>21</v>
      </c>
      <c r="G19" s="10" t="s">
        <v>302</v>
      </c>
      <c r="H19" s="12">
        <f>K19/(1.1)^59</f>
        <v>940.79695718740629</v>
      </c>
      <c r="I19" s="12">
        <f>L19/(1.1)^59</f>
        <v>3395.1984807917229</v>
      </c>
      <c r="K19" s="11">
        <v>260414</v>
      </c>
      <c r="L19" s="11">
        <v>939796</v>
      </c>
      <c r="N19" s="11">
        <f t="shared" si="4"/>
        <v>846345.5</v>
      </c>
    </row>
    <row r="20" spans="1:15" x14ac:dyDescent="0.15">
      <c r="A20" s="11" t="s">
        <v>311</v>
      </c>
      <c r="B20" s="11"/>
      <c r="C20" s="11"/>
      <c r="D20" s="11" t="s">
        <v>304</v>
      </c>
      <c r="E20" s="11" t="s">
        <v>301</v>
      </c>
      <c r="F20" s="11" t="s">
        <v>21</v>
      </c>
      <c r="G20" s="10" t="s">
        <v>302</v>
      </c>
      <c r="H20" s="12">
        <f>K20/(1.1)^59</f>
        <v>943.99780700372969</v>
      </c>
      <c r="I20" s="12">
        <f>L20/(1.1)^59</f>
        <v>3388.7967811590761</v>
      </c>
      <c r="K20" s="11">
        <v>261300</v>
      </c>
      <c r="L20" s="11">
        <v>938024</v>
      </c>
      <c r="N20" s="11">
        <f t="shared" si="4"/>
        <v>849225</v>
      </c>
    </row>
    <row r="21" spans="1:15" x14ac:dyDescent="0.15">
      <c r="A21" s="11" t="s">
        <v>312</v>
      </c>
      <c r="B21" s="11"/>
      <c r="C21" s="11"/>
      <c r="D21" s="11" t="s">
        <v>304</v>
      </c>
      <c r="E21" s="11" t="s">
        <v>301</v>
      </c>
      <c r="F21" s="11" t="s">
        <v>15</v>
      </c>
      <c r="G21" s="10" t="s">
        <v>302</v>
      </c>
      <c r="H21" s="12">
        <f>K21/(1.1)^59</f>
        <v>939.19653227924459</v>
      </c>
      <c r="I21" s="12">
        <f>L21/(1.1)^59</f>
        <v>3403.1969926352217</v>
      </c>
      <c r="K21" s="11">
        <v>259971</v>
      </c>
      <c r="L21" s="11">
        <v>942010</v>
      </c>
      <c r="N21" s="11">
        <f t="shared" si="4"/>
        <v>844905.75</v>
      </c>
    </row>
    <row r="22" spans="1:15" x14ac:dyDescent="0.15">
      <c r="A22" s="11" t="s">
        <v>313</v>
      </c>
      <c r="B22" s="11"/>
      <c r="C22" s="11"/>
      <c r="D22" s="11" t="s">
        <v>314</v>
      </c>
      <c r="E22" s="11" t="s">
        <v>305</v>
      </c>
      <c r="F22" s="11" t="s">
        <v>21</v>
      </c>
      <c r="G22" s="10" t="s">
        <v>302</v>
      </c>
      <c r="H22" s="12">
        <f>K22/(1.1)^59</f>
        <v>676.79910128691813</v>
      </c>
      <c r="I22" s="12">
        <f>L22/(1.1)^59</f>
        <v>5719.9981011107284</v>
      </c>
      <c r="K22" s="11">
        <v>187339</v>
      </c>
      <c r="L22" s="11">
        <v>1583304</v>
      </c>
      <c r="N22" s="11">
        <f t="shared" si="4"/>
        <v>608851.75</v>
      </c>
    </row>
    <row r="23" spans="1:15" x14ac:dyDescent="0.15">
      <c r="A23" s="11" t="s">
        <v>315</v>
      </c>
      <c r="B23" s="11"/>
      <c r="C23" s="11"/>
      <c r="D23" s="11" t="s">
        <v>307</v>
      </c>
      <c r="E23" s="11" t="s">
        <v>301</v>
      </c>
      <c r="F23" s="11" t="s">
        <v>21</v>
      </c>
      <c r="G23" s="10" t="s">
        <v>302</v>
      </c>
      <c r="H23" s="12">
        <f>K23/(1.1)^59</f>
        <v>935.99929516023076</v>
      </c>
      <c r="I23" s="12">
        <f>L23/(1.1)^59</f>
        <v>3417.5972041113673</v>
      </c>
      <c r="K23" s="11">
        <v>259086</v>
      </c>
      <c r="L23" s="11">
        <v>945996</v>
      </c>
      <c r="N23" s="11">
        <f t="shared" si="4"/>
        <v>842029.5</v>
      </c>
    </row>
    <row r="24" spans="1:15" x14ac:dyDescent="0.15">
      <c r="A24" s="11" t="s">
        <v>316</v>
      </c>
      <c r="B24" s="11"/>
      <c r="C24" s="11"/>
      <c r="D24" s="11" t="s">
        <v>314</v>
      </c>
      <c r="E24" s="11" t="s">
        <v>317</v>
      </c>
      <c r="F24" s="11" t="s">
        <v>21</v>
      </c>
      <c r="G24" s="10" t="s">
        <v>302</v>
      </c>
      <c r="H24" s="12">
        <f>K24/(1.1)^59</f>
        <v>967.99695523153594</v>
      </c>
      <c r="I24" s="12">
        <f>L24/(1.1)^59</f>
        <v>3305.5999748158347</v>
      </c>
      <c r="K24" s="11">
        <v>267943</v>
      </c>
      <c r="L24" s="11">
        <v>914995</v>
      </c>
      <c r="N24" s="11">
        <f t="shared" si="4"/>
        <v>870814.75</v>
      </c>
    </row>
    <row r="25" spans="1:15" x14ac:dyDescent="0.15">
      <c r="A25" s="11" t="s">
        <v>318</v>
      </c>
      <c r="B25" s="11"/>
      <c r="C25" s="11"/>
      <c r="D25" s="11" t="s">
        <v>309</v>
      </c>
      <c r="E25" s="11" t="s">
        <v>317</v>
      </c>
      <c r="F25" s="11" t="s">
        <v>15</v>
      </c>
      <c r="G25" s="10" t="s">
        <v>302</v>
      </c>
      <c r="H25" s="12">
        <f>K25/(1.1)^59</f>
        <v>726.39782265069243</v>
      </c>
      <c r="I25" s="12">
        <f>L25/(1.1)^59</f>
        <v>4399.9979835163585</v>
      </c>
      <c r="K25" s="11">
        <v>201068</v>
      </c>
      <c r="L25" s="11">
        <v>1217926</v>
      </c>
      <c r="N25" s="11">
        <f t="shared" si="4"/>
        <v>653471</v>
      </c>
    </row>
    <row r="26" spans="1:15" x14ac:dyDescent="0.15">
      <c r="A26" s="11" t="s">
        <v>319</v>
      </c>
      <c r="B26" s="11"/>
      <c r="C26" s="11"/>
      <c r="D26" s="11" t="s">
        <v>307</v>
      </c>
      <c r="E26" s="11" t="s">
        <v>305</v>
      </c>
      <c r="F26" s="11" t="s">
        <v>15</v>
      </c>
      <c r="G26" s="10" t="s">
        <v>302</v>
      </c>
      <c r="H26" s="12">
        <f>K26/(1.1)^59</f>
        <v>580.79889567838347</v>
      </c>
      <c r="I26" s="12">
        <f>L26/(1.1)^59</f>
        <v>5499.1972669413672</v>
      </c>
      <c r="K26" s="11">
        <v>160766</v>
      </c>
      <c r="L26" s="11">
        <v>1522186</v>
      </c>
      <c r="N26" s="11">
        <f t="shared" si="4"/>
        <v>522489.5</v>
      </c>
    </row>
    <row r="27" spans="1:15" x14ac:dyDescent="0.15">
      <c r="A27" s="11" t="s">
        <v>320</v>
      </c>
      <c r="B27" s="11"/>
      <c r="C27" s="11"/>
      <c r="D27" s="11" t="s">
        <v>309</v>
      </c>
      <c r="E27" s="11" t="s">
        <v>301</v>
      </c>
      <c r="F27" s="11" t="s">
        <v>15</v>
      </c>
      <c r="G27" s="10" t="s">
        <v>302</v>
      </c>
      <c r="H27" s="12">
        <f>K27/(1.1)^59</f>
        <v>995.19695327566558</v>
      </c>
      <c r="I27" s="12">
        <f>L27/(1.1)^59</f>
        <v>3543.9982575803551</v>
      </c>
      <c r="K27" s="11">
        <v>275472</v>
      </c>
      <c r="L27" s="11">
        <v>980984</v>
      </c>
      <c r="N27" s="11">
        <f t="shared" si="4"/>
        <v>895284</v>
      </c>
    </row>
    <row r="28" spans="1:15" x14ac:dyDescent="0.15">
      <c r="A28" s="11" t="s">
        <v>321</v>
      </c>
      <c r="B28" s="11"/>
      <c r="C28" s="11"/>
      <c r="D28" s="11" t="s">
        <v>307</v>
      </c>
      <c r="E28" s="11" t="s">
        <v>317</v>
      </c>
      <c r="F28" s="11" t="s">
        <v>15</v>
      </c>
      <c r="G28" s="10" t="s">
        <v>302</v>
      </c>
      <c r="H28" s="12">
        <f>K28/(1.1)^59</f>
        <v>947.19865682005309</v>
      </c>
      <c r="I28" s="12">
        <f>L28/(1.1)^59</f>
        <v>3719.998032413117</v>
      </c>
      <c r="K28" s="11">
        <v>262186</v>
      </c>
      <c r="L28" s="11">
        <v>1029701</v>
      </c>
      <c r="N28" s="11">
        <f t="shared" si="4"/>
        <v>852104.5</v>
      </c>
    </row>
    <row r="29" spans="1:15" x14ac:dyDescent="0.15">
      <c r="A29" s="11" t="s">
        <v>322</v>
      </c>
      <c r="B29" s="11"/>
      <c r="C29" s="11"/>
      <c r="D29" s="11" t="s">
        <v>307</v>
      </c>
      <c r="E29" s="11" t="s">
        <v>301</v>
      </c>
      <c r="F29" s="11" t="s">
        <v>15</v>
      </c>
      <c r="G29" s="10" t="s">
        <v>302</v>
      </c>
      <c r="H29" s="12">
        <f>K29/(1.1)^59</f>
        <v>1007.9967398436496</v>
      </c>
      <c r="I29" s="12">
        <f>L29/(1.1)^59</f>
        <v>3499.1971982437562</v>
      </c>
      <c r="K29" s="11">
        <v>279015</v>
      </c>
      <c r="L29" s="11">
        <v>968583</v>
      </c>
      <c r="N29" s="11">
        <f t="shared" si="4"/>
        <v>906798.75</v>
      </c>
    </row>
    <row r="30" spans="1:15" x14ac:dyDescent="0.15">
      <c r="A30" s="11" t="s">
        <v>323</v>
      </c>
      <c r="B30" s="11"/>
      <c r="C30" s="11"/>
      <c r="D30" s="11" t="s">
        <v>304</v>
      </c>
      <c r="E30" s="11" t="s">
        <v>317</v>
      </c>
      <c r="F30" s="11" t="s">
        <v>21</v>
      </c>
      <c r="G30" s="10" t="s">
        <v>302</v>
      </c>
      <c r="H30" s="12">
        <f>K30/(1.1)^59</f>
        <v>675.19867637875643</v>
      </c>
      <c r="I30" s="12">
        <f>L30/(1.1)^59</f>
        <v>4729.5988098622374</v>
      </c>
      <c r="K30" s="11">
        <v>186896</v>
      </c>
      <c r="L30" s="11">
        <v>1309160</v>
      </c>
      <c r="N30" s="11">
        <f t="shared" si="4"/>
        <v>607412</v>
      </c>
      <c r="O30" s="11"/>
    </row>
    <row r="31" spans="1:15" x14ac:dyDescent="0.15">
      <c r="A31" s="11" t="s">
        <v>324</v>
      </c>
      <c r="B31" s="11"/>
      <c r="C31" s="11"/>
      <c r="D31" s="11" t="s">
        <v>300</v>
      </c>
      <c r="E31" s="11" t="s">
        <v>301</v>
      </c>
      <c r="F31" s="11" t="s">
        <v>15</v>
      </c>
      <c r="G31" s="10" t="s">
        <v>302</v>
      </c>
      <c r="H31" s="12">
        <f>K31/(1.1)^59</f>
        <v>1023.9973762279569</v>
      </c>
      <c r="I31" s="12">
        <f>L31/(1.1)^59</f>
        <v>3441.5999650364834</v>
      </c>
      <c r="K31" s="11">
        <v>283444</v>
      </c>
      <c r="L31" s="11">
        <v>952640</v>
      </c>
      <c r="N31" s="11">
        <f t="shared" si="4"/>
        <v>921193</v>
      </c>
      <c r="O31" s="11"/>
    </row>
    <row r="32" spans="1:15" x14ac:dyDescent="0.15">
      <c r="A32" s="11" t="s">
        <v>325</v>
      </c>
      <c r="B32" s="11"/>
      <c r="C32" s="11"/>
      <c r="D32" s="11" t="s">
        <v>309</v>
      </c>
      <c r="E32" s="11" t="s">
        <v>301</v>
      </c>
      <c r="F32" s="11" t="s">
        <v>15</v>
      </c>
      <c r="G32" s="10" t="s">
        <v>302</v>
      </c>
      <c r="H32" s="12">
        <f>K32/(1.1)^59</f>
        <v>1023.9973762279569</v>
      </c>
      <c r="I32" s="12">
        <f>L32/(1.1)^59</f>
        <v>3441.5999650364834</v>
      </c>
      <c r="K32" s="11">
        <v>283444</v>
      </c>
      <c r="L32" s="11">
        <v>952640</v>
      </c>
      <c r="N32" s="11">
        <f t="shared" si="4"/>
        <v>921193</v>
      </c>
      <c r="O32" s="11"/>
    </row>
    <row r="33" spans="1:15" x14ac:dyDescent="0.15">
      <c r="A33" s="11" t="s">
        <v>326</v>
      </c>
      <c r="B33" s="11"/>
      <c r="C33" s="11"/>
      <c r="D33" s="11" t="s">
        <v>300</v>
      </c>
      <c r="E33" s="11" t="s">
        <v>317</v>
      </c>
      <c r="F33" s="11" t="s">
        <v>21</v>
      </c>
      <c r="G33" s="10" t="s">
        <v>302</v>
      </c>
      <c r="H33" s="12">
        <f>K33/(1.1)^59</f>
        <v>903.99802239161602</v>
      </c>
      <c r="I33" s="12">
        <f>L33/(1.1)^59</f>
        <v>3539.1969828558699</v>
      </c>
      <c r="K33" s="11">
        <v>250228</v>
      </c>
      <c r="L33" s="11">
        <v>979655</v>
      </c>
      <c r="N33" s="11">
        <f t="shared" si="4"/>
        <v>813241</v>
      </c>
      <c r="O33" s="11"/>
    </row>
    <row r="34" spans="1:15" x14ac:dyDescent="0.15">
      <c r="A34" s="11" t="s">
        <v>327</v>
      </c>
      <c r="B34" s="11"/>
      <c r="C34" s="11"/>
      <c r="D34" s="11" t="s">
        <v>304</v>
      </c>
      <c r="E34" s="11" t="s">
        <v>301</v>
      </c>
      <c r="F34" s="11" t="s">
        <v>21</v>
      </c>
      <c r="G34" s="10" t="s">
        <v>302</v>
      </c>
      <c r="H34" s="12">
        <f>K34/(1.1)^59</f>
        <v>948.79908172821479</v>
      </c>
      <c r="I34" s="12">
        <f>L34/(1.1)^59</f>
        <v>3367.9984827475932</v>
      </c>
      <c r="K34" s="11">
        <v>262629</v>
      </c>
      <c r="L34" s="11">
        <v>932267</v>
      </c>
      <c r="N34" s="11">
        <f t="shared" si="4"/>
        <v>853544.25</v>
      </c>
      <c r="O34" s="11"/>
    </row>
    <row r="35" spans="1:15" x14ac:dyDescent="0.15">
      <c r="A35" s="11" t="s">
        <v>328</v>
      </c>
      <c r="B35" s="11"/>
      <c r="C35" s="11"/>
      <c r="D35" s="11" t="s">
        <v>300</v>
      </c>
      <c r="E35" s="11" t="s">
        <v>301</v>
      </c>
      <c r="F35" s="11" t="s">
        <v>21</v>
      </c>
      <c r="G35" s="10" t="s">
        <v>302</v>
      </c>
      <c r="H35" s="12">
        <f>K35/(1.1)^59</f>
        <v>958.39801847987542</v>
      </c>
      <c r="I35" s="12">
        <f>L35/(1.1)^59</f>
        <v>3332.7999728599643</v>
      </c>
      <c r="K35" s="11">
        <v>265286</v>
      </c>
      <c r="L35" s="11">
        <v>922524</v>
      </c>
      <c r="N35" s="11">
        <f t="shared" si="4"/>
        <v>862179.5</v>
      </c>
      <c r="O35" s="11"/>
    </row>
    <row r="36" spans="1:15" x14ac:dyDescent="0.15">
      <c r="A36" s="11" t="s">
        <v>329</v>
      </c>
      <c r="B36" s="11"/>
      <c r="C36" s="11"/>
      <c r="D36" s="11" t="s">
        <v>300</v>
      </c>
      <c r="E36" s="11" t="s">
        <v>317</v>
      </c>
      <c r="F36" s="11" t="s">
        <v>15</v>
      </c>
      <c r="G36" s="10" t="s">
        <v>302</v>
      </c>
      <c r="H36" s="12">
        <f>K36/(1.1)^59</f>
        <v>839.9990895516961</v>
      </c>
      <c r="I36" s="12">
        <f>L36/(1.1)^59</f>
        <v>4199.9990604557906</v>
      </c>
      <c r="K36" s="11">
        <v>232513</v>
      </c>
      <c r="L36" s="11">
        <v>1162566</v>
      </c>
      <c r="N36" s="11">
        <f t="shared" si="4"/>
        <v>755667.25</v>
      </c>
      <c r="O36" s="11"/>
    </row>
    <row r="37" spans="1:15" x14ac:dyDescent="0.15">
      <c r="A37" s="11" t="s">
        <v>330</v>
      </c>
      <c r="B37" s="11"/>
      <c r="C37" s="11"/>
      <c r="D37" s="11" t="s">
        <v>304</v>
      </c>
      <c r="E37" s="11" t="s">
        <v>301</v>
      </c>
      <c r="F37" s="11" t="s">
        <v>15</v>
      </c>
      <c r="G37" s="10" t="s">
        <v>302</v>
      </c>
      <c r="H37" s="12">
        <f>K37/(1.1)^59</f>
        <v>942.39738209556799</v>
      </c>
      <c r="I37" s="12">
        <f>L37/(1.1)^59</f>
        <v>3740.7999435219094</v>
      </c>
      <c r="K37" s="11">
        <v>260857</v>
      </c>
      <c r="L37" s="11">
        <v>1035459</v>
      </c>
      <c r="N37" s="11">
        <f t="shared" si="4"/>
        <v>847785.25</v>
      </c>
      <c r="O37" s="11"/>
    </row>
    <row r="38" spans="1:15" x14ac:dyDescent="0.15">
      <c r="A38" s="11" t="s">
        <v>331</v>
      </c>
      <c r="B38" s="11"/>
      <c r="C38" s="11"/>
      <c r="D38" s="11" t="s">
        <v>309</v>
      </c>
      <c r="E38" s="11" t="s">
        <v>332</v>
      </c>
      <c r="F38" s="11" t="s">
        <v>15</v>
      </c>
      <c r="G38" s="10" t="s">
        <v>302</v>
      </c>
      <c r="H38" s="12">
        <f>K38/(1.1)^59</f>
        <v>943.99780700372969</v>
      </c>
      <c r="I38" s="12">
        <f>L38/(1.1)^59</f>
        <v>3732.797818981101</v>
      </c>
      <c r="K38" s="11">
        <v>261300</v>
      </c>
      <c r="L38" s="11">
        <v>1033244</v>
      </c>
      <c r="N38" s="11">
        <f t="shared" si="4"/>
        <v>849225</v>
      </c>
      <c r="O38" s="11"/>
    </row>
    <row r="39" spans="1:15" x14ac:dyDescent="0.15">
      <c r="A39" s="11" t="s">
        <v>333</v>
      </c>
      <c r="B39" s="11"/>
      <c r="C39" s="11"/>
      <c r="D39" s="11" t="s">
        <v>300</v>
      </c>
      <c r="E39" s="11" t="s">
        <v>305</v>
      </c>
      <c r="F39" s="11" t="s">
        <v>15</v>
      </c>
      <c r="G39" s="10" t="s">
        <v>302</v>
      </c>
      <c r="H39" s="12">
        <f>K39/(1.1)^59</f>
        <v>691.19931276306386</v>
      </c>
      <c r="I39" s="12">
        <f>L39/(1.1)^59</f>
        <v>5102.3966579392445</v>
      </c>
      <c r="K39" s="11">
        <v>191325</v>
      </c>
      <c r="L39" s="11">
        <v>1412351</v>
      </c>
      <c r="N39" s="11">
        <f t="shared" si="4"/>
        <v>621806.25</v>
      </c>
      <c r="O39" s="11"/>
    </row>
    <row r="40" spans="1:15" x14ac:dyDescent="0.15">
      <c r="A40" s="11" t="s">
        <v>334</v>
      </c>
      <c r="B40" s="11"/>
      <c r="C40" s="11"/>
      <c r="D40" s="11" t="s">
        <v>309</v>
      </c>
      <c r="E40" s="11" t="s">
        <v>305</v>
      </c>
      <c r="F40" s="11" t="s">
        <v>21</v>
      </c>
      <c r="G40" s="10" t="s">
        <v>302</v>
      </c>
      <c r="H40" s="12">
        <f>K40/(1.1)^59</f>
        <v>631.99804195031948</v>
      </c>
      <c r="I40" s="12">
        <f>L40/(1.1)^59</f>
        <v>5059.1996362081172</v>
      </c>
      <c r="K40" s="11">
        <v>174938</v>
      </c>
      <c r="L40" s="11">
        <v>1400394</v>
      </c>
      <c r="N40" s="11">
        <f t="shared" si="4"/>
        <v>568548.5</v>
      </c>
      <c r="O40" s="11"/>
    </row>
    <row r="41" spans="1:15" x14ac:dyDescent="0.15">
      <c r="A41" s="11" t="s">
        <v>335</v>
      </c>
      <c r="B41" s="11"/>
      <c r="C41" s="11"/>
      <c r="D41" s="11" t="s">
        <v>304</v>
      </c>
      <c r="E41" s="11" t="s">
        <v>336</v>
      </c>
      <c r="F41" s="11" t="s">
        <v>21</v>
      </c>
      <c r="G41" s="10" t="s">
        <v>302</v>
      </c>
      <c r="H41" s="12">
        <f>K41/(1.1)^59</f>
        <v>895.9995105481172</v>
      </c>
      <c r="I41" s="12">
        <f>L41/(1.1)^59</f>
        <v>3571.1982556244848</v>
      </c>
      <c r="K41" s="11">
        <v>248014</v>
      </c>
      <c r="L41" s="11">
        <v>988513</v>
      </c>
      <c r="N41" s="11">
        <f t="shared" si="4"/>
        <v>806045.5</v>
      </c>
      <c r="O41" s="11"/>
    </row>
    <row r="42" spans="1:15" x14ac:dyDescent="0.15">
      <c r="A42" s="11" t="s">
        <v>337</v>
      </c>
      <c r="B42" s="11"/>
      <c r="C42" s="11"/>
      <c r="D42" s="11" t="s">
        <v>314</v>
      </c>
      <c r="E42" s="11" t="s">
        <v>301</v>
      </c>
      <c r="F42" s="11" t="s">
        <v>21</v>
      </c>
      <c r="G42" s="10" t="s">
        <v>302</v>
      </c>
      <c r="H42" s="12">
        <f>K42/(1.1)^59</f>
        <v>907.19887220793942</v>
      </c>
      <c r="I42" s="12">
        <f>L42/(1.1)^59</f>
        <v>3523.1999591688723</v>
      </c>
      <c r="K42" s="11">
        <v>251114</v>
      </c>
      <c r="L42" s="11">
        <v>975227</v>
      </c>
      <c r="N42" s="11">
        <f t="shared" si="4"/>
        <v>816120.5</v>
      </c>
      <c r="O42" s="11"/>
    </row>
    <row r="43" spans="1:15" x14ac:dyDescent="0.15">
      <c r="A43" s="11" t="s">
        <v>338</v>
      </c>
      <c r="B43" s="11"/>
      <c r="C43" s="11"/>
      <c r="D43" s="11" t="s">
        <v>307</v>
      </c>
      <c r="E43" s="11" t="s">
        <v>301</v>
      </c>
      <c r="F43" s="11" t="s">
        <v>15</v>
      </c>
      <c r="G43" s="10" t="s">
        <v>302</v>
      </c>
      <c r="H43" s="12">
        <f>K43/(1.1)^59</f>
        <v>1011.197589659973</v>
      </c>
      <c r="I43" s="12">
        <f>L43/(1.1)^59</f>
        <v>3484.7969867676106</v>
      </c>
      <c r="K43" s="11">
        <v>279901</v>
      </c>
      <c r="L43" s="11">
        <v>964597</v>
      </c>
      <c r="N43" s="11">
        <f t="shared" si="4"/>
        <v>909678.25</v>
      </c>
      <c r="O43" s="11"/>
    </row>
    <row r="44" spans="1:15" x14ac:dyDescent="0.15">
      <c r="A44" s="11" t="s">
        <v>339</v>
      </c>
      <c r="B44" s="11"/>
      <c r="C44" s="11"/>
      <c r="D44" s="11" t="s">
        <v>300</v>
      </c>
      <c r="E44" s="11" t="s">
        <v>336</v>
      </c>
      <c r="F44" s="11" t="s">
        <v>15</v>
      </c>
      <c r="G44" s="10" t="s">
        <v>302</v>
      </c>
      <c r="H44" s="12">
        <f>K44/(1.1)^59</f>
        <v>1017.5992892926198</v>
      </c>
      <c r="I44" s="12">
        <f>L44/(1.1)^59</f>
        <v>3462.3982634479662</v>
      </c>
      <c r="K44" s="11">
        <v>281673</v>
      </c>
      <c r="L44" s="11">
        <v>958397</v>
      </c>
      <c r="N44" s="11">
        <f t="shared" si="4"/>
        <v>915437.25</v>
      </c>
      <c r="O44" s="11"/>
    </row>
    <row r="45" spans="1:15" x14ac:dyDescent="0.15">
      <c r="A45" s="11" t="s">
        <v>340</v>
      </c>
      <c r="B45" s="11"/>
      <c r="C45" s="11"/>
      <c r="D45" s="11" t="s">
        <v>307</v>
      </c>
      <c r="E45" s="11" t="s">
        <v>301</v>
      </c>
      <c r="F45" s="11" t="s">
        <v>15</v>
      </c>
      <c r="G45" s="10" t="s">
        <v>302</v>
      </c>
      <c r="H45" s="12">
        <f>K45/(1.1)^59</f>
        <v>998.39780309198898</v>
      </c>
      <c r="I45" s="12">
        <f>L45/(1.1)^59</f>
        <v>3527.9976211960475</v>
      </c>
      <c r="K45" s="11">
        <v>276358</v>
      </c>
      <c r="L45" s="11">
        <v>976555</v>
      </c>
      <c r="N45" s="11">
        <f t="shared" si="4"/>
        <v>898163.5</v>
      </c>
      <c r="O45" s="11"/>
    </row>
    <row r="46" spans="1:15" x14ac:dyDescent="0.15">
      <c r="A46" s="11" t="s">
        <v>341</v>
      </c>
      <c r="B46" s="11"/>
      <c r="C46" s="11"/>
      <c r="D46" s="11" t="s">
        <v>304</v>
      </c>
      <c r="E46" s="11" t="s">
        <v>301</v>
      </c>
      <c r="F46" s="11" t="s">
        <v>15</v>
      </c>
      <c r="G46" s="10" t="s">
        <v>302</v>
      </c>
      <c r="H46" s="12">
        <f>K46/(1.1)^59</f>
        <v>995.19695327566558</v>
      </c>
      <c r="I46" s="12">
        <f>L46/(1.1)^59</f>
        <v>3543.9982575803551</v>
      </c>
      <c r="K46" s="11">
        <v>275472</v>
      </c>
      <c r="L46" s="11">
        <v>980984</v>
      </c>
      <c r="N46" s="11">
        <f t="shared" si="4"/>
        <v>895284</v>
      </c>
      <c r="O46" s="11"/>
    </row>
    <row r="47" spans="1:15" x14ac:dyDescent="0.15">
      <c r="A47" s="11" t="s">
        <v>342</v>
      </c>
      <c r="B47" s="11"/>
      <c r="C47" s="11"/>
      <c r="D47" s="11" t="s">
        <v>304</v>
      </c>
      <c r="E47" s="11" t="s">
        <v>336</v>
      </c>
      <c r="F47" s="11" t="s">
        <v>15</v>
      </c>
      <c r="G47" s="10" t="s">
        <v>302</v>
      </c>
      <c r="H47" s="12">
        <f>K47/(1.1)^59</f>
        <v>983.99759161584336</v>
      </c>
      <c r="I47" s="12">
        <f>L47/(1.1)^59</f>
        <v>3580.7971923761452</v>
      </c>
      <c r="K47" s="11">
        <v>272372</v>
      </c>
      <c r="L47" s="11">
        <v>991170</v>
      </c>
      <c r="N47" s="11">
        <f t="shared" si="4"/>
        <v>885209</v>
      </c>
      <c r="O47" s="11"/>
    </row>
    <row r="48" spans="1:15" x14ac:dyDescent="0.15">
      <c r="A48" s="11" t="s">
        <v>343</v>
      </c>
      <c r="B48" s="11"/>
      <c r="C48" s="11"/>
      <c r="D48" s="11" t="s">
        <v>300</v>
      </c>
      <c r="E48" s="11" t="s">
        <v>301</v>
      </c>
      <c r="F48" s="11" t="s">
        <v>21</v>
      </c>
      <c r="G48" s="10" t="s">
        <v>302</v>
      </c>
      <c r="H48" s="12">
        <f>K48/(1.1)^59</f>
        <v>961.59886829619882</v>
      </c>
      <c r="I48" s="12">
        <f>L48/(1.1)^59</f>
        <v>3326.3982732273175</v>
      </c>
      <c r="K48" s="11">
        <v>266172</v>
      </c>
      <c r="L48" s="11">
        <v>920752</v>
      </c>
      <c r="N48" s="11">
        <f t="shared" si="4"/>
        <v>865059</v>
      </c>
      <c r="O48" s="11"/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"/>
  <sheetViews>
    <sheetView zoomScale="85" zoomScaleNormal="85" workbookViewId="0">
      <selection activeCell="E28" sqref="E28"/>
    </sheetView>
  </sheetViews>
  <sheetFormatPr defaultColWidth="8.875" defaultRowHeight="13.5" x14ac:dyDescent="0.15"/>
  <cols>
    <col min="1" max="1" width="14.5" customWidth="1"/>
    <col min="3" max="4" width="12" customWidth="1"/>
    <col min="5" max="5" width="73.5" customWidth="1"/>
    <col min="6" max="6" width="12.25" customWidth="1"/>
    <col min="7" max="7" width="73.375" customWidth="1"/>
  </cols>
  <sheetData>
    <row r="1" spans="1:7" x14ac:dyDescent="0.15">
      <c r="A1" t="s">
        <v>49</v>
      </c>
      <c r="B1" t="s">
        <v>2</v>
      </c>
      <c r="C1" t="s">
        <v>5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15">
      <c r="A2" t="s">
        <v>11</v>
      </c>
      <c r="B2">
        <v>1001</v>
      </c>
      <c r="C2" t="s">
        <v>54</v>
      </c>
      <c r="D2" t="s">
        <v>55</v>
      </c>
      <c r="E2" t="s">
        <v>56</v>
      </c>
      <c r="F2" t="s">
        <v>57</v>
      </c>
      <c r="G2" s="1" t="s">
        <v>58</v>
      </c>
    </row>
    <row r="3" spans="1:7" x14ac:dyDescent="0.15">
      <c r="A3" t="s">
        <v>11</v>
      </c>
      <c r="B3">
        <v>1002</v>
      </c>
      <c r="C3" t="s">
        <v>54</v>
      </c>
      <c r="D3" t="s">
        <v>59</v>
      </c>
      <c r="E3" t="s">
        <v>60</v>
      </c>
      <c r="F3" t="s">
        <v>57</v>
      </c>
      <c r="G3" s="1" t="s">
        <v>61</v>
      </c>
    </row>
    <row r="4" spans="1:7" x14ac:dyDescent="0.15">
      <c r="A4" t="s">
        <v>11</v>
      </c>
      <c r="B4">
        <v>1003</v>
      </c>
      <c r="C4" t="s">
        <v>54</v>
      </c>
      <c r="D4" t="s">
        <v>62</v>
      </c>
      <c r="E4" t="s">
        <v>63</v>
      </c>
      <c r="F4" t="s">
        <v>57</v>
      </c>
      <c r="G4" t="s">
        <v>64</v>
      </c>
    </row>
    <row r="5" spans="1:7" x14ac:dyDescent="0.15">
      <c r="A5" t="s">
        <v>11</v>
      </c>
      <c r="B5">
        <v>1004</v>
      </c>
      <c r="C5" t="s">
        <v>54</v>
      </c>
      <c r="D5" t="s">
        <v>65</v>
      </c>
      <c r="E5" t="s">
        <v>66</v>
      </c>
      <c r="F5" t="s">
        <v>57</v>
      </c>
      <c r="G5" t="s">
        <v>67</v>
      </c>
    </row>
    <row r="6" spans="1:7" x14ac:dyDescent="0.15">
      <c r="A6" t="s">
        <v>11</v>
      </c>
      <c r="B6">
        <v>1005</v>
      </c>
      <c r="C6" t="s">
        <v>54</v>
      </c>
      <c r="D6" t="s">
        <v>68</v>
      </c>
      <c r="E6" t="s">
        <v>69</v>
      </c>
      <c r="F6" t="s">
        <v>57</v>
      </c>
      <c r="G6" t="s">
        <v>70</v>
      </c>
    </row>
    <row r="7" spans="1:7" x14ac:dyDescent="0.15">
      <c r="A7" t="s">
        <v>11</v>
      </c>
      <c r="B7">
        <v>1006</v>
      </c>
      <c r="C7" t="s">
        <v>71</v>
      </c>
      <c r="E7" t="s">
        <v>72</v>
      </c>
      <c r="F7" t="s">
        <v>73</v>
      </c>
      <c r="G7" t="s">
        <v>74</v>
      </c>
    </row>
    <row r="8" spans="1:7" x14ac:dyDescent="0.15">
      <c r="A8" t="s">
        <v>11</v>
      </c>
      <c r="B8">
        <v>1007</v>
      </c>
      <c r="C8" t="s">
        <v>71</v>
      </c>
      <c r="E8" t="s">
        <v>75</v>
      </c>
      <c r="F8" t="s">
        <v>73</v>
      </c>
      <c r="G8" t="s">
        <v>76</v>
      </c>
    </row>
    <row r="9" spans="1:7" x14ac:dyDescent="0.15">
      <c r="A9" t="s">
        <v>11</v>
      </c>
      <c r="B9">
        <v>1008</v>
      </c>
      <c r="C9" t="s">
        <v>71</v>
      </c>
      <c r="E9" s="2" t="s">
        <v>77</v>
      </c>
      <c r="F9" t="s">
        <v>73</v>
      </c>
      <c r="G9" t="s">
        <v>78</v>
      </c>
    </row>
    <row r="10" spans="1:7" x14ac:dyDescent="0.15">
      <c r="A10" t="s">
        <v>11</v>
      </c>
      <c r="B10">
        <v>1009</v>
      </c>
      <c r="C10" t="s">
        <v>71</v>
      </c>
      <c r="E10" t="s">
        <v>79</v>
      </c>
      <c r="F10" t="s">
        <v>73</v>
      </c>
      <c r="G10" t="s">
        <v>80</v>
      </c>
    </row>
    <row r="11" spans="1:7" x14ac:dyDescent="0.15">
      <c r="A11" t="s">
        <v>11</v>
      </c>
      <c r="B11">
        <v>1011</v>
      </c>
      <c r="C11" t="s">
        <v>71</v>
      </c>
      <c r="E11" t="s">
        <v>81</v>
      </c>
      <c r="F11" t="s">
        <v>73</v>
      </c>
      <c r="G11" t="s">
        <v>82</v>
      </c>
    </row>
    <row r="12" spans="1:7" x14ac:dyDescent="0.15">
      <c r="A12" t="s">
        <v>11</v>
      </c>
      <c r="B12">
        <v>1012</v>
      </c>
      <c r="C12" t="s">
        <v>83</v>
      </c>
      <c r="D12" t="s">
        <v>84</v>
      </c>
      <c r="E12" t="s">
        <v>85</v>
      </c>
      <c r="F12" t="s">
        <v>86</v>
      </c>
      <c r="G12" t="s">
        <v>87</v>
      </c>
    </row>
    <row r="13" spans="1:7" x14ac:dyDescent="0.15">
      <c r="A13" t="s">
        <v>11</v>
      </c>
      <c r="B13">
        <v>1013</v>
      </c>
      <c r="C13" t="s">
        <v>83</v>
      </c>
      <c r="D13" t="s">
        <v>88</v>
      </c>
      <c r="E13" t="s">
        <v>89</v>
      </c>
      <c r="F13" t="s">
        <v>86</v>
      </c>
      <c r="G13" t="s">
        <v>90</v>
      </c>
    </row>
    <row r="14" spans="1:7" x14ac:dyDescent="0.15">
      <c r="A14" t="s">
        <v>11</v>
      </c>
      <c r="B14">
        <v>1014</v>
      </c>
      <c r="C14" t="s">
        <v>83</v>
      </c>
      <c r="D14" t="s">
        <v>91</v>
      </c>
      <c r="E14" t="s">
        <v>92</v>
      </c>
      <c r="F14" t="s">
        <v>93</v>
      </c>
      <c r="G14" t="s">
        <v>94</v>
      </c>
    </row>
    <row r="15" spans="1:7" ht="15" customHeight="1" x14ac:dyDescent="0.15">
      <c r="A15" t="s">
        <v>11</v>
      </c>
      <c r="B15">
        <v>1015</v>
      </c>
      <c r="C15" t="s">
        <v>83</v>
      </c>
      <c r="D15" t="s">
        <v>95</v>
      </c>
      <c r="E15" t="s">
        <v>96</v>
      </c>
      <c r="F15" t="s">
        <v>97</v>
      </c>
      <c r="G15" t="s">
        <v>98</v>
      </c>
    </row>
    <row r="16" spans="1:7" x14ac:dyDescent="0.15">
      <c r="A16" t="s">
        <v>11</v>
      </c>
      <c r="B16">
        <v>1016</v>
      </c>
      <c r="C16" t="s">
        <v>83</v>
      </c>
      <c r="D16" t="s">
        <v>99</v>
      </c>
      <c r="E16" t="s">
        <v>100</v>
      </c>
      <c r="F16" t="s">
        <v>97</v>
      </c>
      <c r="G16" t="s">
        <v>74</v>
      </c>
    </row>
    <row r="17" spans="1:7" x14ac:dyDescent="0.15">
      <c r="A17" t="s">
        <v>11</v>
      </c>
      <c r="B17">
        <v>1017</v>
      </c>
      <c r="C17" t="s">
        <v>101</v>
      </c>
      <c r="E17" t="s">
        <v>102</v>
      </c>
      <c r="F17" t="s">
        <v>103</v>
      </c>
      <c r="G17" t="s">
        <v>104</v>
      </c>
    </row>
    <row r="18" spans="1:7" x14ac:dyDescent="0.15">
      <c r="A18" t="s">
        <v>11</v>
      </c>
      <c r="B18">
        <v>1018</v>
      </c>
      <c r="C18" t="s">
        <v>105</v>
      </c>
      <c r="E18" t="s">
        <v>106</v>
      </c>
      <c r="F18" t="s">
        <v>93</v>
      </c>
      <c r="G18" t="s">
        <v>107</v>
      </c>
    </row>
    <row r="19" spans="1:7" x14ac:dyDescent="0.15">
      <c r="A19" t="s">
        <v>11</v>
      </c>
      <c r="B19">
        <v>1019</v>
      </c>
      <c r="C19" t="s">
        <v>108</v>
      </c>
      <c r="E19" t="s">
        <v>109</v>
      </c>
      <c r="F19" t="s">
        <v>110</v>
      </c>
      <c r="G19" t="s">
        <v>74</v>
      </c>
    </row>
    <row r="21" spans="1:7" x14ac:dyDescent="0.15">
      <c r="A21" t="s">
        <v>18</v>
      </c>
      <c r="B21">
        <v>2001</v>
      </c>
      <c r="C21" t="s">
        <v>54</v>
      </c>
      <c r="D21" t="s">
        <v>55</v>
      </c>
      <c r="E21" t="s">
        <v>111</v>
      </c>
      <c r="F21" t="s">
        <v>57</v>
      </c>
      <c r="G21" s="1" t="s">
        <v>112</v>
      </c>
    </row>
    <row r="22" spans="1:7" x14ac:dyDescent="0.15">
      <c r="A22" t="s">
        <v>18</v>
      </c>
      <c r="B22">
        <v>2002</v>
      </c>
      <c r="C22" t="s">
        <v>54</v>
      </c>
      <c r="D22" t="s">
        <v>59</v>
      </c>
      <c r="E22" t="s">
        <v>113</v>
      </c>
      <c r="F22" t="s">
        <v>57</v>
      </c>
      <c r="G22" s="1" t="s">
        <v>114</v>
      </c>
    </row>
    <row r="23" spans="1:7" x14ac:dyDescent="0.15">
      <c r="A23" t="s">
        <v>18</v>
      </c>
      <c r="B23">
        <v>2003</v>
      </c>
      <c r="C23" t="s">
        <v>54</v>
      </c>
      <c r="D23" t="s">
        <v>62</v>
      </c>
      <c r="E23" t="s">
        <v>115</v>
      </c>
      <c r="F23" t="s">
        <v>57</v>
      </c>
      <c r="G23" s="1" t="s">
        <v>116</v>
      </c>
    </row>
    <row r="24" spans="1:7" x14ac:dyDescent="0.15">
      <c r="A24" t="s">
        <v>18</v>
      </c>
      <c r="B24">
        <v>2004</v>
      </c>
      <c r="C24" t="s">
        <v>54</v>
      </c>
      <c r="D24" t="s">
        <v>65</v>
      </c>
      <c r="E24" t="s">
        <v>117</v>
      </c>
      <c r="F24" t="s">
        <v>57</v>
      </c>
      <c r="G24" s="1" t="s">
        <v>118</v>
      </c>
    </row>
    <row r="25" spans="1:7" x14ac:dyDescent="0.15">
      <c r="A25" t="s">
        <v>18</v>
      </c>
      <c r="B25">
        <v>2005</v>
      </c>
      <c r="C25" t="s">
        <v>54</v>
      </c>
      <c r="D25" t="s">
        <v>68</v>
      </c>
      <c r="E25" t="s">
        <v>119</v>
      </c>
      <c r="F25" t="s">
        <v>57</v>
      </c>
      <c r="G25" s="1" t="s">
        <v>120</v>
      </c>
    </row>
    <row r="26" spans="1:7" x14ac:dyDescent="0.15">
      <c r="A26" t="s">
        <v>18</v>
      </c>
      <c r="B26">
        <v>2006</v>
      </c>
      <c r="C26" t="s">
        <v>71</v>
      </c>
      <c r="E26" t="s">
        <v>121</v>
      </c>
      <c r="F26" t="s">
        <v>73</v>
      </c>
      <c r="G26" t="s">
        <v>122</v>
      </c>
    </row>
    <row r="27" spans="1:7" x14ac:dyDescent="0.15">
      <c r="A27" t="s">
        <v>18</v>
      </c>
      <c r="B27">
        <v>2007</v>
      </c>
      <c r="C27" t="s">
        <v>83</v>
      </c>
      <c r="D27" t="s">
        <v>84</v>
      </c>
      <c r="E27" t="s">
        <v>123</v>
      </c>
      <c r="F27" t="s">
        <v>86</v>
      </c>
      <c r="G27" t="s">
        <v>124</v>
      </c>
    </row>
    <row r="28" spans="1:7" x14ac:dyDescent="0.15">
      <c r="A28" t="s">
        <v>18</v>
      </c>
      <c r="B28">
        <v>2008</v>
      </c>
      <c r="C28" t="s">
        <v>83</v>
      </c>
      <c r="D28" t="s">
        <v>88</v>
      </c>
      <c r="E28" t="s">
        <v>125</v>
      </c>
      <c r="F28" t="s">
        <v>93</v>
      </c>
      <c r="G28" t="s">
        <v>126</v>
      </c>
    </row>
    <row r="29" spans="1:7" x14ac:dyDescent="0.15">
      <c r="A29" t="s">
        <v>18</v>
      </c>
      <c r="B29">
        <v>2009</v>
      </c>
      <c r="C29" t="s">
        <v>83</v>
      </c>
      <c r="D29" t="s">
        <v>91</v>
      </c>
      <c r="E29" t="s">
        <v>127</v>
      </c>
      <c r="F29" t="s">
        <v>128</v>
      </c>
      <c r="G29" s="1" t="s">
        <v>129</v>
      </c>
    </row>
    <row r="30" spans="1:7" x14ac:dyDescent="0.15">
      <c r="A30" t="s">
        <v>18</v>
      </c>
      <c r="B30">
        <v>2010</v>
      </c>
      <c r="C30" t="s">
        <v>83</v>
      </c>
      <c r="D30" t="s">
        <v>95</v>
      </c>
      <c r="E30" t="s">
        <v>130</v>
      </c>
      <c r="F30" t="s">
        <v>97</v>
      </c>
      <c r="G30" t="s">
        <v>131</v>
      </c>
    </row>
    <row r="31" spans="1:7" x14ac:dyDescent="0.15">
      <c r="A31" t="s">
        <v>18</v>
      </c>
      <c r="B31">
        <v>2011</v>
      </c>
      <c r="C31" t="s">
        <v>83</v>
      </c>
      <c r="D31" t="s">
        <v>99</v>
      </c>
      <c r="E31" t="s">
        <v>100</v>
      </c>
      <c r="F31" t="s">
        <v>97</v>
      </c>
      <c r="G31" t="s">
        <v>74</v>
      </c>
    </row>
    <row r="32" spans="1:7" x14ac:dyDescent="0.15">
      <c r="A32" t="s">
        <v>18</v>
      </c>
      <c r="B32">
        <v>2012</v>
      </c>
      <c r="C32" t="s">
        <v>101</v>
      </c>
      <c r="E32" t="s">
        <v>102</v>
      </c>
      <c r="F32" t="s">
        <v>103</v>
      </c>
      <c r="G32" t="s">
        <v>104</v>
      </c>
    </row>
    <row r="34" spans="1:7" x14ac:dyDescent="0.15">
      <c r="A34" t="s">
        <v>29</v>
      </c>
      <c r="B34">
        <v>6001</v>
      </c>
      <c r="C34" t="s">
        <v>101</v>
      </c>
      <c r="E34" t="s">
        <v>102</v>
      </c>
      <c r="F34" t="s">
        <v>103</v>
      </c>
      <c r="G34" t="s">
        <v>104</v>
      </c>
    </row>
    <row r="36" spans="1:7" x14ac:dyDescent="0.15">
      <c r="A36" t="s">
        <v>22</v>
      </c>
      <c r="B36">
        <v>3001</v>
      </c>
      <c r="C36" t="s">
        <v>54</v>
      </c>
      <c r="D36" t="s">
        <v>55</v>
      </c>
      <c r="F36" t="s">
        <v>57</v>
      </c>
      <c r="G36" t="s">
        <v>74</v>
      </c>
    </row>
    <row r="37" spans="1:7" x14ac:dyDescent="0.15">
      <c r="A37" t="s">
        <v>22</v>
      </c>
      <c r="B37">
        <v>3002</v>
      </c>
      <c r="C37" t="s">
        <v>54</v>
      </c>
      <c r="D37" t="s">
        <v>59</v>
      </c>
      <c r="F37" t="s">
        <v>57</v>
      </c>
      <c r="G37" t="s">
        <v>74</v>
      </c>
    </row>
    <row r="38" spans="1:7" x14ac:dyDescent="0.15">
      <c r="A38" t="s">
        <v>22</v>
      </c>
      <c r="B38">
        <v>3003</v>
      </c>
      <c r="C38" t="s">
        <v>54</v>
      </c>
      <c r="D38" t="s">
        <v>62</v>
      </c>
      <c r="F38" t="s">
        <v>57</v>
      </c>
      <c r="G38" t="s">
        <v>74</v>
      </c>
    </row>
    <row r="39" spans="1:7" x14ac:dyDescent="0.15">
      <c r="A39" t="s">
        <v>22</v>
      </c>
      <c r="B39">
        <v>3004</v>
      </c>
      <c r="C39" t="s">
        <v>54</v>
      </c>
      <c r="D39" t="s">
        <v>65</v>
      </c>
      <c r="F39" t="s">
        <v>57</v>
      </c>
      <c r="G39" t="s">
        <v>74</v>
      </c>
    </row>
    <row r="40" spans="1:7" x14ac:dyDescent="0.15">
      <c r="A40" t="s">
        <v>22</v>
      </c>
      <c r="B40">
        <v>3005</v>
      </c>
      <c r="C40" t="s">
        <v>54</v>
      </c>
      <c r="D40" t="s">
        <v>68</v>
      </c>
      <c r="F40" t="s">
        <v>57</v>
      </c>
      <c r="G40" t="s">
        <v>74</v>
      </c>
    </row>
    <row r="41" spans="1:7" x14ac:dyDescent="0.15">
      <c r="A41" t="s">
        <v>22</v>
      </c>
      <c r="B41">
        <v>3006</v>
      </c>
      <c r="C41" t="s">
        <v>71</v>
      </c>
      <c r="F41" t="s">
        <v>73</v>
      </c>
      <c r="G41" t="s">
        <v>74</v>
      </c>
    </row>
    <row r="42" spans="1:7" x14ac:dyDescent="0.15">
      <c r="A42" t="s">
        <v>22</v>
      </c>
      <c r="B42">
        <v>3007</v>
      </c>
      <c r="C42" t="s">
        <v>83</v>
      </c>
      <c r="D42" t="s">
        <v>84</v>
      </c>
      <c r="E42" t="s">
        <v>132</v>
      </c>
      <c r="F42" t="s">
        <v>86</v>
      </c>
      <c r="G42" t="s">
        <v>74</v>
      </c>
    </row>
    <row r="43" spans="1:7" x14ac:dyDescent="0.15">
      <c r="A43" t="s">
        <v>22</v>
      </c>
      <c r="B43">
        <v>3008</v>
      </c>
      <c r="C43" t="s">
        <v>83</v>
      </c>
      <c r="D43" t="s">
        <v>88</v>
      </c>
      <c r="E43" t="s">
        <v>133</v>
      </c>
      <c r="F43" t="s">
        <v>134</v>
      </c>
      <c r="G43" t="s">
        <v>135</v>
      </c>
    </row>
    <row r="44" spans="1:7" x14ac:dyDescent="0.15">
      <c r="A44" t="s">
        <v>22</v>
      </c>
      <c r="B44">
        <v>3009</v>
      </c>
      <c r="C44" t="s">
        <v>83</v>
      </c>
      <c r="D44" t="s">
        <v>91</v>
      </c>
      <c r="E44" t="s">
        <v>136</v>
      </c>
      <c r="F44" t="s">
        <v>93</v>
      </c>
      <c r="G44" t="s">
        <v>137</v>
      </c>
    </row>
    <row r="45" spans="1:7" x14ac:dyDescent="0.15">
      <c r="A45" t="s">
        <v>22</v>
      </c>
      <c r="B45">
        <v>3010</v>
      </c>
      <c r="C45" t="s">
        <v>83</v>
      </c>
      <c r="D45" t="s">
        <v>95</v>
      </c>
      <c r="E45" t="s">
        <v>138</v>
      </c>
      <c r="F45" t="s">
        <v>97</v>
      </c>
      <c r="G45" t="s">
        <v>74</v>
      </c>
    </row>
    <row r="46" spans="1:7" x14ac:dyDescent="0.15">
      <c r="A46" t="s">
        <v>22</v>
      </c>
      <c r="B46">
        <v>3011</v>
      </c>
      <c r="C46" t="s">
        <v>83</v>
      </c>
      <c r="D46" t="s">
        <v>99</v>
      </c>
      <c r="E46" t="s">
        <v>139</v>
      </c>
      <c r="F46" t="s">
        <v>97</v>
      </c>
      <c r="G46" t="s">
        <v>74</v>
      </c>
    </row>
    <row r="47" spans="1:7" x14ac:dyDescent="0.15">
      <c r="A47" t="s">
        <v>22</v>
      </c>
      <c r="B47">
        <v>3012</v>
      </c>
      <c r="C47" t="s">
        <v>101</v>
      </c>
      <c r="E47" t="s">
        <v>140</v>
      </c>
      <c r="F47" t="s">
        <v>103</v>
      </c>
      <c r="G47" t="s">
        <v>141</v>
      </c>
    </row>
    <row r="49" spans="1:7" x14ac:dyDescent="0.15">
      <c r="A49" t="s">
        <v>25</v>
      </c>
      <c r="B49">
        <v>4001</v>
      </c>
      <c r="C49" t="s">
        <v>54</v>
      </c>
      <c r="D49" t="s">
        <v>55</v>
      </c>
      <c r="E49" t="s">
        <v>142</v>
      </c>
      <c r="F49" t="s">
        <v>57</v>
      </c>
      <c r="G49" t="s">
        <v>143</v>
      </c>
    </row>
    <row r="50" spans="1:7" x14ac:dyDescent="0.15">
      <c r="A50" t="s">
        <v>25</v>
      </c>
      <c r="B50">
        <v>4002</v>
      </c>
      <c r="C50" t="s">
        <v>54</v>
      </c>
      <c r="D50" t="s">
        <v>59</v>
      </c>
      <c r="E50" t="s">
        <v>144</v>
      </c>
      <c r="F50" t="s">
        <v>57</v>
      </c>
      <c r="G50" t="s">
        <v>145</v>
      </c>
    </row>
    <row r="51" spans="1:7" x14ac:dyDescent="0.15">
      <c r="A51" t="s">
        <v>25</v>
      </c>
      <c r="B51">
        <v>4003</v>
      </c>
      <c r="C51" t="s">
        <v>54</v>
      </c>
      <c r="D51" t="s">
        <v>62</v>
      </c>
      <c r="E51" t="s">
        <v>146</v>
      </c>
      <c r="F51" t="s">
        <v>57</v>
      </c>
      <c r="G51" t="s">
        <v>147</v>
      </c>
    </row>
    <row r="52" spans="1:7" x14ac:dyDescent="0.15">
      <c r="A52" t="s">
        <v>25</v>
      </c>
      <c r="B52">
        <v>4004</v>
      </c>
      <c r="C52" t="s">
        <v>54</v>
      </c>
      <c r="D52" t="s">
        <v>65</v>
      </c>
      <c r="E52" t="s">
        <v>148</v>
      </c>
      <c r="F52" t="s">
        <v>57</v>
      </c>
      <c r="G52" t="s">
        <v>149</v>
      </c>
    </row>
    <row r="53" spans="1:7" x14ac:dyDescent="0.15">
      <c r="A53" t="s">
        <v>25</v>
      </c>
      <c r="B53">
        <v>4005</v>
      </c>
      <c r="C53" t="s">
        <v>54</v>
      </c>
      <c r="D53" t="s">
        <v>68</v>
      </c>
      <c r="E53" t="s">
        <v>150</v>
      </c>
      <c r="F53" t="s">
        <v>57</v>
      </c>
      <c r="G53" t="s">
        <v>151</v>
      </c>
    </row>
    <row r="54" spans="1:7" x14ac:dyDescent="0.15">
      <c r="A54" t="s">
        <v>25</v>
      </c>
      <c r="B54">
        <v>4006</v>
      </c>
      <c r="C54" t="s">
        <v>71</v>
      </c>
      <c r="E54" t="s">
        <v>152</v>
      </c>
      <c r="F54" t="s">
        <v>73</v>
      </c>
      <c r="G54" t="s">
        <v>153</v>
      </c>
    </row>
    <row r="55" spans="1:7" x14ac:dyDescent="0.15">
      <c r="A55" t="s">
        <v>25</v>
      </c>
      <c r="B55">
        <v>4007</v>
      </c>
      <c r="C55" t="s">
        <v>83</v>
      </c>
      <c r="D55" t="s">
        <v>84</v>
      </c>
      <c r="E55" t="s">
        <v>154</v>
      </c>
      <c r="F55" t="s">
        <v>97</v>
      </c>
      <c r="G55" t="s">
        <v>74</v>
      </c>
    </row>
    <row r="56" spans="1:7" x14ac:dyDescent="0.15">
      <c r="A56" t="s">
        <v>25</v>
      </c>
      <c r="B56">
        <v>4008</v>
      </c>
      <c r="C56" t="s">
        <v>83</v>
      </c>
      <c r="D56" t="s">
        <v>88</v>
      </c>
      <c r="E56" t="s">
        <v>155</v>
      </c>
      <c r="F56" t="s">
        <v>97</v>
      </c>
      <c r="G56" t="s">
        <v>74</v>
      </c>
    </row>
    <row r="57" spans="1:7" x14ac:dyDescent="0.15">
      <c r="A57" t="s">
        <v>25</v>
      </c>
      <c r="B57">
        <v>4009</v>
      </c>
      <c r="C57" t="s">
        <v>83</v>
      </c>
      <c r="D57" t="s">
        <v>91</v>
      </c>
      <c r="E57" t="s">
        <v>156</v>
      </c>
      <c r="F57" t="s">
        <v>93</v>
      </c>
      <c r="G57" t="s">
        <v>157</v>
      </c>
    </row>
    <row r="58" spans="1:7" x14ac:dyDescent="0.15">
      <c r="A58" t="s">
        <v>25</v>
      </c>
      <c r="B58">
        <v>4010</v>
      </c>
      <c r="C58" t="s">
        <v>83</v>
      </c>
      <c r="D58" t="s">
        <v>95</v>
      </c>
      <c r="E58" t="s">
        <v>158</v>
      </c>
      <c r="F58" t="s">
        <v>97</v>
      </c>
      <c r="G58" t="s">
        <v>158</v>
      </c>
    </row>
    <row r="59" spans="1:7" x14ac:dyDescent="0.15">
      <c r="A59" t="s">
        <v>25</v>
      </c>
      <c r="B59">
        <v>4011</v>
      </c>
      <c r="C59" t="s">
        <v>83</v>
      </c>
      <c r="D59" t="s">
        <v>99</v>
      </c>
      <c r="E59" t="s">
        <v>100</v>
      </c>
      <c r="F59" t="s">
        <v>97</v>
      </c>
      <c r="G59" t="s">
        <v>74</v>
      </c>
    </row>
    <row r="60" spans="1:7" x14ac:dyDescent="0.15">
      <c r="A60" t="s">
        <v>25</v>
      </c>
      <c r="B60">
        <v>4012</v>
      </c>
      <c r="C60" t="s">
        <v>101</v>
      </c>
      <c r="E60" t="s">
        <v>102</v>
      </c>
      <c r="F60" t="s">
        <v>103</v>
      </c>
      <c r="G60" t="s">
        <v>104</v>
      </c>
    </row>
    <row r="62" spans="1:7" x14ac:dyDescent="0.15">
      <c r="A62" t="s">
        <v>27</v>
      </c>
      <c r="B62">
        <v>5001</v>
      </c>
      <c r="C62" t="s">
        <v>54</v>
      </c>
      <c r="D62" t="s">
        <v>55</v>
      </c>
      <c r="E62" t="s">
        <v>159</v>
      </c>
      <c r="F62" t="s">
        <v>57</v>
      </c>
      <c r="G62" t="s">
        <v>160</v>
      </c>
    </row>
    <row r="63" spans="1:7" x14ac:dyDescent="0.15">
      <c r="A63" t="s">
        <v>27</v>
      </c>
      <c r="B63">
        <v>5002</v>
      </c>
      <c r="C63" t="s">
        <v>54</v>
      </c>
      <c r="D63" t="s">
        <v>59</v>
      </c>
      <c r="E63" t="s">
        <v>161</v>
      </c>
      <c r="F63" t="s">
        <v>57</v>
      </c>
      <c r="G63" t="s">
        <v>162</v>
      </c>
    </row>
    <row r="64" spans="1:7" x14ac:dyDescent="0.15">
      <c r="A64" t="s">
        <v>27</v>
      </c>
      <c r="B64">
        <v>5003</v>
      </c>
      <c r="C64" t="s">
        <v>54</v>
      </c>
      <c r="D64" t="s">
        <v>62</v>
      </c>
      <c r="E64" t="s">
        <v>163</v>
      </c>
      <c r="F64" t="s">
        <v>57</v>
      </c>
      <c r="G64" t="s">
        <v>164</v>
      </c>
    </row>
    <row r="65" spans="1:7" x14ac:dyDescent="0.15">
      <c r="A65" t="s">
        <v>27</v>
      </c>
      <c r="B65">
        <v>5004</v>
      </c>
      <c r="C65" t="s">
        <v>54</v>
      </c>
      <c r="D65" t="s">
        <v>65</v>
      </c>
      <c r="E65" t="s">
        <v>165</v>
      </c>
      <c r="F65" t="s">
        <v>57</v>
      </c>
      <c r="G65" t="s">
        <v>166</v>
      </c>
    </row>
    <row r="66" spans="1:7" x14ac:dyDescent="0.15">
      <c r="A66" t="s">
        <v>27</v>
      </c>
      <c r="B66">
        <v>5005</v>
      </c>
      <c r="C66" t="s">
        <v>54</v>
      </c>
      <c r="D66" t="s">
        <v>68</v>
      </c>
      <c r="E66" t="s">
        <v>167</v>
      </c>
      <c r="F66" t="s">
        <v>57</v>
      </c>
      <c r="G66" t="s">
        <v>168</v>
      </c>
    </row>
    <row r="67" spans="1:7" x14ac:dyDescent="0.15">
      <c r="A67" t="s">
        <v>27</v>
      </c>
      <c r="B67">
        <v>5006</v>
      </c>
      <c r="C67" t="s">
        <v>71</v>
      </c>
      <c r="E67" t="s">
        <v>169</v>
      </c>
      <c r="F67" t="s">
        <v>73</v>
      </c>
      <c r="G67" t="s">
        <v>170</v>
      </c>
    </row>
    <row r="68" spans="1:7" x14ac:dyDescent="0.15">
      <c r="A68" t="s">
        <v>27</v>
      </c>
      <c r="B68">
        <v>5007</v>
      </c>
      <c r="C68" t="s">
        <v>83</v>
      </c>
      <c r="D68" t="s">
        <v>84</v>
      </c>
      <c r="E68" t="s">
        <v>171</v>
      </c>
      <c r="F68" t="s">
        <v>97</v>
      </c>
      <c r="G68" t="s">
        <v>74</v>
      </c>
    </row>
    <row r="69" spans="1:7" x14ac:dyDescent="0.15">
      <c r="A69" t="s">
        <v>27</v>
      </c>
      <c r="B69">
        <v>5008</v>
      </c>
      <c r="C69" t="s">
        <v>83</v>
      </c>
      <c r="D69" t="s">
        <v>88</v>
      </c>
      <c r="E69" t="s">
        <v>172</v>
      </c>
      <c r="F69" t="s">
        <v>93</v>
      </c>
      <c r="G69" t="s">
        <v>173</v>
      </c>
    </row>
    <row r="70" spans="1:7" x14ac:dyDescent="0.15">
      <c r="A70" t="s">
        <v>27</v>
      </c>
      <c r="B70">
        <v>5009</v>
      </c>
      <c r="C70" t="s">
        <v>83</v>
      </c>
      <c r="D70" t="s">
        <v>91</v>
      </c>
      <c r="E70" t="s">
        <v>174</v>
      </c>
      <c r="F70" t="s">
        <v>93</v>
      </c>
      <c r="G70" t="s">
        <v>175</v>
      </c>
    </row>
    <row r="71" spans="1:7" x14ac:dyDescent="0.15">
      <c r="A71" t="s">
        <v>27</v>
      </c>
      <c r="B71">
        <v>5010</v>
      </c>
      <c r="C71" t="s">
        <v>83</v>
      </c>
      <c r="D71" t="s">
        <v>95</v>
      </c>
      <c r="E71" t="s">
        <v>98</v>
      </c>
      <c r="F71" t="s">
        <v>97</v>
      </c>
      <c r="G71" t="s">
        <v>98</v>
      </c>
    </row>
    <row r="72" spans="1:7" x14ac:dyDescent="0.15">
      <c r="A72" t="s">
        <v>27</v>
      </c>
      <c r="B72">
        <v>5011</v>
      </c>
      <c r="C72" t="s">
        <v>83</v>
      </c>
      <c r="D72" t="s">
        <v>99</v>
      </c>
      <c r="E72" t="s">
        <v>100</v>
      </c>
      <c r="F72" t="s">
        <v>97</v>
      </c>
      <c r="G72" t="s">
        <v>74</v>
      </c>
    </row>
    <row r="73" spans="1:7" x14ac:dyDescent="0.15">
      <c r="A73" t="s">
        <v>27</v>
      </c>
      <c r="B73">
        <v>5012</v>
      </c>
      <c r="C73" t="s">
        <v>101</v>
      </c>
      <c r="E73" t="s">
        <v>102</v>
      </c>
      <c r="F73" t="s">
        <v>103</v>
      </c>
      <c r="G73" t="s">
        <v>104</v>
      </c>
    </row>
    <row r="74" spans="1:7" x14ac:dyDescent="0.15">
      <c r="A74" t="s">
        <v>27</v>
      </c>
      <c r="B74">
        <v>5013</v>
      </c>
      <c r="C74" t="s">
        <v>105</v>
      </c>
      <c r="E74" t="s">
        <v>176</v>
      </c>
      <c r="F74" t="s">
        <v>86</v>
      </c>
      <c r="G74" t="s">
        <v>177</v>
      </c>
    </row>
    <row r="76" spans="1:7" x14ac:dyDescent="0.15">
      <c r="A76" t="s">
        <v>31</v>
      </c>
      <c r="B76">
        <v>11001</v>
      </c>
      <c r="C76" t="s">
        <v>54</v>
      </c>
      <c r="D76" t="s">
        <v>55</v>
      </c>
      <c r="E76" t="s">
        <v>178</v>
      </c>
      <c r="F76" t="s">
        <v>57</v>
      </c>
      <c r="G76" t="s">
        <v>179</v>
      </c>
    </row>
    <row r="77" spans="1:7" x14ac:dyDescent="0.15">
      <c r="A77" t="s">
        <v>31</v>
      </c>
      <c r="B77">
        <v>11002</v>
      </c>
      <c r="C77" t="s">
        <v>54</v>
      </c>
      <c r="D77" t="s">
        <v>59</v>
      </c>
      <c r="E77" t="s">
        <v>180</v>
      </c>
      <c r="F77" t="s">
        <v>57</v>
      </c>
      <c r="G77" t="s">
        <v>181</v>
      </c>
    </row>
    <row r="78" spans="1:7" x14ac:dyDescent="0.15">
      <c r="A78" t="s">
        <v>31</v>
      </c>
      <c r="B78">
        <v>11003</v>
      </c>
      <c r="C78" t="s">
        <v>54</v>
      </c>
      <c r="D78" t="s">
        <v>62</v>
      </c>
      <c r="E78" s="2" t="s">
        <v>182</v>
      </c>
      <c r="F78" t="s">
        <v>57</v>
      </c>
      <c r="G78" t="s">
        <v>183</v>
      </c>
    </row>
    <row r="79" spans="1:7" x14ac:dyDescent="0.15">
      <c r="A79" t="s">
        <v>31</v>
      </c>
      <c r="B79">
        <v>11004</v>
      </c>
      <c r="C79" t="s">
        <v>54</v>
      </c>
      <c r="D79" t="s">
        <v>65</v>
      </c>
      <c r="F79" t="s">
        <v>57</v>
      </c>
      <c r="G79" t="s">
        <v>184</v>
      </c>
    </row>
    <row r="80" spans="1:7" x14ac:dyDescent="0.15">
      <c r="A80" t="s">
        <v>31</v>
      </c>
      <c r="B80">
        <v>11005</v>
      </c>
      <c r="C80" t="s">
        <v>54</v>
      </c>
      <c r="D80" t="s">
        <v>68</v>
      </c>
      <c r="F80" t="s">
        <v>57</v>
      </c>
      <c r="G80" t="s">
        <v>185</v>
      </c>
    </row>
    <row r="81" spans="1:7" x14ac:dyDescent="0.15">
      <c r="A81" t="s">
        <v>31</v>
      </c>
      <c r="B81">
        <v>11006</v>
      </c>
      <c r="C81" t="s">
        <v>71</v>
      </c>
      <c r="E81" t="s">
        <v>186</v>
      </c>
      <c r="F81" t="s">
        <v>73</v>
      </c>
      <c r="G81" t="s">
        <v>187</v>
      </c>
    </row>
    <row r="82" spans="1:7" x14ac:dyDescent="0.15">
      <c r="A82" t="s">
        <v>31</v>
      </c>
      <c r="B82">
        <v>11007</v>
      </c>
      <c r="C82" t="s">
        <v>83</v>
      </c>
      <c r="D82" t="s">
        <v>84</v>
      </c>
      <c r="E82" t="s">
        <v>188</v>
      </c>
      <c r="F82" t="s">
        <v>86</v>
      </c>
      <c r="G82" t="s">
        <v>189</v>
      </c>
    </row>
    <row r="83" spans="1:7" x14ac:dyDescent="0.15">
      <c r="A83" t="s">
        <v>31</v>
      </c>
      <c r="B83">
        <v>11008</v>
      </c>
      <c r="C83" t="s">
        <v>83</v>
      </c>
      <c r="D83" t="s">
        <v>88</v>
      </c>
      <c r="E83" t="s">
        <v>190</v>
      </c>
      <c r="F83" t="s">
        <v>93</v>
      </c>
      <c r="G83" t="s">
        <v>74</v>
      </c>
    </row>
    <row r="84" spans="1:7" x14ac:dyDescent="0.15">
      <c r="A84" t="s">
        <v>31</v>
      </c>
      <c r="B84">
        <v>11009</v>
      </c>
      <c r="C84" t="s">
        <v>83</v>
      </c>
      <c r="D84" t="s">
        <v>91</v>
      </c>
      <c r="E84" t="s">
        <v>191</v>
      </c>
      <c r="F84" t="s">
        <v>97</v>
      </c>
      <c r="G84" t="s">
        <v>192</v>
      </c>
    </row>
    <row r="85" spans="1:7" x14ac:dyDescent="0.15">
      <c r="A85" t="s">
        <v>31</v>
      </c>
      <c r="B85">
        <v>11010</v>
      </c>
      <c r="C85" t="s">
        <v>83</v>
      </c>
      <c r="D85" t="s">
        <v>95</v>
      </c>
      <c r="E85" t="s">
        <v>193</v>
      </c>
      <c r="F85" t="s">
        <v>97</v>
      </c>
      <c r="G85" t="s">
        <v>158</v>
      </c>
    </row>
    <row r="86" spans="1:7" x14ac:dyDescent="0.15">
      <c r="A86" t="s">
        <v>31</v>
      </c>
      <c r="B86">
        <v>11011</v>
      </c>
      <c r="C86" t="s">
        <v>83</v>
      </c>
      <c r="D86" t="s">
        <v>99</v>
      </c>
      <c r="E86" t="s">
        <v>194</v>
      </c>
      <c r="F86" t="s">
        <v>97</v>
      </c>
      <c r="G86" t="s">
        <v>74</v>
      </c>
    </row>
    <row r="87" spans="1:7" x14ac:dyDescent="0.15">
      <c r="A87" t="s">
        <v>31</v>
      </c>
      <c r="B87">
        <v>11012</v>
      </c>
      <c r="C87" t="s">
        <v>101</v>
      </c>
      <c r="E87" t="s">
        <v>102</v>
      </c>
      <c r="F87" t="s">
        <v>103</v>
      </c>
      <c r="G87" t="s">
        <v>104</v>
      </c>
    </row>
    <row r="88" spans="1:7" x14ac:dyDescent="0.15">
      <c r="A88" t="s">
        <v>31</v>
      </c>
      <c r="B88">
        <v>11013</v>
      </c>
      <c r="C88" t="s">
        <v>105</v>
      </c>
      <c r="E88" t="s">
        <v>195</v>
      </c>
      <c r="F88" t="s">
        <v>110</v>
      </c>
      <c r="G88" t="s">
        <v>196</v>
      </c>
    </row>
    <row r="90" spans="1:7" x14ac:dyDescent="0.15">
      <c r="A90" t="s">
        <v>34</v>
      </c>
      <c r="B90">
        <v>7001</v>
      </c>
      <c r="C90" t="s">
        <v>54</v>
      </c>
      <c r="D90" t="s">
        <v>55</v>
      </c>
      <c r="E90" s="2" t="s">
        <v>197</v>
      </c>
      <c r="F90" t="s">
        <v>57</v>
      </c>
      <c r="G90" t="s">
        <v>198</v>
      </c>
    </row>
    <row r="91" spans="1:7" x14ac:dyDescent="0.15">
      <c r="A91" t="s">
        <v>34</v>
      </c>
      <c r="B91">
        <v>7002</v>
      </c>
      <c r="C91" t="s">
        <v>54</v>
      </c>
      <c r="D91" t="s">
        <v>59</v>
      </c>
      <c r="F91" t="s">
        <v>57</v>
      </c>
      <c r="G91" t="s">
        <v>199</v>
      </c>
    </row>
    <row r="92" spans="1:7" x14ac:dyDescent="0.15">
      <c r="A92" t="s">
        <v>34</v>
      </c>
      <c r="B92">
        <v>7003</v>
      </c>
      <c r="C92" t="s">
        <v>54</v>
      </c>
      <c r="D92" t="s">
        <v>62</v>
      </c>
      <c r="F92" t="s">
        <v>57</v>
      </c>
      <c r="G92" t="s">
        <v>200</v>
      </c>
    </row>
    <row r="93" spans="1:7" x14ac:dyDescent="0.15">
      <c r="A93" t="s">
        <v>34</v>
      </c>
      <c r="B93">
        <v>7004</v>
      </c>
      <c r="C93" t="s">
        <v>54</v>
      </c>
      <c r="D93" t="s">
        <v>65</v>
      </c>
      <c r="F93" t="s">
        <v>57</v>
      </c>
      <c r="G93" t="s">
        <v>201</v>
      </c>
    </row>
    <row r="94" spans="1:7" x14ac:dyDescent="0.15">
      <c r="A94" t="s">
        <v>34</v>
      </c>
      <c r="B94">
        <v>7005</v>
      </c>
      <c r="C94" t="s">
        <v>54</v>
      </c>
      <c r="D94" t="s">
        <v>68</v>
      </c>
      <c r="F94" t="s">
        <v>57</v>
      </c>
      <c r="G94" t="s">
        <v>202</v>
      </c>
    </row>
    <row r="95" spans="1:7" x14ac:dyDescent="0.15">
      <c r="A95" t="s">
        <v>34</v>
      </c>
      <c r="B95">
        <v>7006</v>
      </c>
      <c r="C95" t="s">
        <v>71</v>
      </c>
      <c r="E95" t="s">
        <v>203</v>
      </c>
      <c r="F95" t="s">
        <v>73</v>
      </c>
      <c r="G95" t="s">
        <v>74</v>
      </c>
    </row>
    <row r="96" spans="1:7" x14ac:dyDescent="0.15">
      <c r="A96" t="s">
        <v>34</v>
      </c>
      <c r="B96">
        <v>7007</v>
      </c>
      <c r="C96" t="s">
        <v>83</v>
      </c>
      <c r="D96" t="s">
        <v>84</v>
      </c>
      <c r="E96" t="s">
        <v>204</v>
      </c>
      <c r="F96" t="s">
        <v>93</v>
      </c>
      <c r="G96" t="s">
        <v>74</v>
      </c>
    </row>
    <row r="97" spans="1:7" x14ac:dyDescent="0.15">
      <c r="A97" t="s">
        <v>34</v>
      </c>
      <c r="B97">
        <v>7008</v>
      </c>
      <c r="C97" t="s">
        <v>83</v>
      </c>
      <c r="D97" t="s">
        <v>88</v>
      </c>
      <c r="E97" t="s">
        <v>205</v>
      </c>
      <c r="F97" t="s">
        <v>128</v>
      </c>
      <c r="G97" t="s">
        <v>206</v>
      </c>
    </row>
    <row r="98" spans="1:7" x14ac:dyDescent="0.15">
      <c r="A98" t="s">
        <v>34</v>
      </c>
      <c r="B98">
        <v>7009</v>
      </c>
      <c r="C98" t="s">
        <v>83</v>
      </c>
      <c r="D98" t="s">
        <v>91</v>
      </c>
      <c r="E98" t="s">
        <v>207</v>
      </c>
      <c r="F98" t="s">
        <v>73</v>
      </c>
      <c r="G98" t="s">
        <v>208</v>
      </c>
    </row>
    <row r="99" spans="1:7" x14ac:dyDescent="0.15">
      <c r="A99" t="s">
        <v>34</v>
      </c>
      <c r="B99">
        <v>7010</v>
      </c>
      <c r="C99" t="s">
        <v>83</v>
      </c>
      <c r="D99" t="s">
        <v>95</v>
      </c>
      <c r="E99" t="s">
        <v>209</v>
      </c>
      <c r="F99" t="s">
        <v>97</v>
      </c>
      <c r="G99" t="s">
        <v>74</v>
      </c>
    </row>
    <row r="100" spans="1:7" x14ac:dyDescent="0.15">
      <c r="A100" t="s">
        <v>34</v>
      </c>
      <c r="B100">
        <v>7011</v>
      </c>
      <c r="C100" t="s">
        <v>83</v>
      </c>
      <c r="D100" t="s">
        <v>99</v>
      </c>
      <c r="E100" t="s">
        <v>194</v>
      </c>
      <c r="F100" t="s">
        <v>97</v>
      </c>
      <c r="G100" t="s">
        <v>74</v>
      </c>
    </row>
    <row r="101" spans="1:7" x14ac:dyDescent="0.15">
      <c r="A101" t="s">
        <v>34</v>
      </c>
      <c r="B101">
        <v>7012</v>
      </c>
      <c r="C101" t="s">
        <v>101</v>
      </c>
      <c r="E101" t="s">
        <v>210</v>
      </c>
      <c r="F101" t="s">
        <v>103</v>
      </c>
      <c r="G101" t="s">
        <v>211</v>
      </c>
    </row>
    <row r="102" spans="1:7" x14ac:dyDescent="0.15">
      <c r="B102">
        <v>7013</v>
      </c>
      <c r="C102" t="s">
        <v>105</v>
      </c>
      <c r="E102" t="s">
        <v>212</v>
      </c>
      <c r="F102" t="s">
        <v>134</v>
      </c>
      <c r="G102" t="s">
        <v>213</v>
      </c>
    </row>
    <row r="103" spans="1:7" x14ac:dyDescent="0.15">
      <c r="B103">
        <v>7014</v>
      </c>
      <c r="C103" t="s">
        <v>105</v>
      </c>
      <c r="F103" t="s">
        <v>134</v>
      </c>
      <c r="G103" t="s">
        <v>214</v>
      </c>
    </row>
    <row r="104" spans="1:7" x14ac:dyDescent="0.15">
      <c r="B104">
        <v>7015</v>
      </c>
      <c r="C104" t="s">
        <v>105</v>
      </c>
      <c r="F104" t="s">
        <v>134</v>
      </c>
      <c r="G104" t="s">
        <v>215</v>
      </c>
    </row>
    <row r="106" spans="1:7" x14ac:dyDescent="0.15">
      <c r="A106" t="s">
        <v>37</v>
      </c>
      <c r="B106">
        <v>8001</v>
      </c>
      <c r="C106" t="s">
        <v>54</v>
      </c>
      <c r="D106" t="s">
        <v>55</v>
      </c>
      <c r="E106" t="s">
        <v>216</v>
      </c>
      <c r="F106" t="s">
        <v>57</v>
      </c>
      <c r="G106" t="s">
        <v>74</v>
      </c>
    </row>
    <row r="107" spans="1:7" x14ac:dyDescent="0.15">
      <c r="A107" t="s">
        <v>37</v>
      </c>
      <c r="B107">
        <v>8002</v>
      </c>
      <c r="C107" t="s">
        <v>54</v>
      </c>
      <c r="D107" t="s">
        <v>59</v>
      </c>
      <c r="F107" t="s">
        <v>57</v>
      </c>
      <c r="G107" t="s">
        <v>74</v>
      </c>
    </row>
    <row r="108" spans="1:7" x14ac:dyDescent="0.15">
      <c r="A108" t="s">
        <v>37</v>
      </c>
      <c r="B108">
        <v>8003</v>
      </c>
      <c r="C108" t="s">
        <v>54</v>
      </c>
      <c r="D108" t="s">
        <v>62</v>
      </c>
      <c r="F108" t="s">
        <v>57</v>
      </c>
      <c r="G108" t="s">
        <v>74</v>
      </c>
    </row>
    <row r="109" spans="1:7" x14ac:dyDescent="0.15">
      <c r="A109" t="s">
        <v>37</v>
      </c>
      <c r="B109">
        <v>8004</v>
      </c>
      <c r="C109" t="s">
        <v>54</v>
      </c>
      <c r="D109" t="s">
        <v>65</v>
      </c>
      <c r="F109" t="s">
        <v>57</v>
      </c>
      <c r="G109" t="s">
        <v>74</v>
      </c>
    </row>
    <row r="110" spans="1:7" x14ac:dyDescent="0.15">
      <c r="A110" t="s">
        <v>37</v>
      </c>
      <c r="B110">
        <v>8005</v>
      </c>
      <c r="C110" t="s">
        <v>54</v>
      </c>
      <c r="D110" t="s">
        <v>68</v>
      </c>
      <c r="F110" t="s">
        <v>57</v>
      </c>
      <c r="G110" t="s">
        <v>74</v>
      </c>
    </row>
    <row r="111" spans="1:7" x14ac:dyDescent="0.15">
      <c r="A111" t="s">
        <v>37</v>
      </c>
      <c r="B111">
        <v>8006</v>
      </c>
      <c r="C111" t="s">
        <v>71</v>
      </c>
      <c r="E111" t="s">
        <v>217</v>
      </c>
      <c r="F111" t="s">
        <v>73</v>
      </c>
      <c r="G111" t="s">
        <v>74</v>
      </c>
    </row>
    <row r="112" spans="1:7" x14ac:dyDescent="0.15">
      <c r="A112" t="s">
        <v>37</v>
      </c>
      <c r="B112">
        <v>8007</v>
      </c>
      <c r="C112" t="s">
        <v>83</v>
      </c>
      <c r="D112" t="s">
        <v>84</v>
      </c>
      <c r="E112" t="s">
        <v>218</v>
      </c>
      <c r="F112" t="s">
        <v>134</v>
      </c>
      <c r="G112" t="s">
        <v>74</v>
      </c>
    </row>
    <row r="113" spans="1:7" x14ac:dyDescent="0.15">
      <c r="A113" t="s">
        <v>37</v>
      </c>
      <c r="B113">
        <v>8008</v>
      </c>
      <c r="C113" t="s">
        <v>83</v>
      </c>
      <c r="D113" t="s">
        <v>88</v>
      </c>
      <c r="E113" t="s">
        <v>219</v>
      </c>
      <c r="F113" t="s">
        <v>93</v>
      </c>
      <c r="G113" t="s">
        <v>220</v>
      </c>
    </row>
    <row r="114" spans="1:7" x14ac:dyDescent="0.15">
      <c r="A114" t="s">
        <v>37</v>
      </c>
      <c r="B114">
        <v>8009</v>
      </c>
      <c r="C114" t="s">
        <v>83</v>
      </c>
      <c r="D114" t="s">
        <v>91</v>
      </c>
      <c r="E114" t="s">
        <v>221</v>
      </c>
      <c r="F114" t="s">
        <v>93</v>
      </c>
      <c r="G114" t="s">
        <v>74</v>
      </c>
    </row>
    <row r="115" spans="1:7" x14ac:dyDescent="0.15">
      <c r="A115" t="s">
        <v>37</v>
      </c>
      <c r="B115">
        <v>8010</v>
      </c>
      <c r="C115" t="s">
        <v>83</v>
      </c>
      <c r="D115" t="s">
        <v>95</v>
      </c>
      <c r="E115" t="s">
        <v>209</v>
      </c>
      <c r="F115" t="s">
        <v>97</v>
      </c>
      <c r="G115" t="s">
        <v>74</v>
      </c>
    </row>
    <row r="116" spans="1:7" x14ac:dyDescent="0.15">
      <c r="A116" t="s">
        <v>37</v>
      </c>
      <c r="B116">
        <v>8011</v>
      </c>
      <c r="C116" t="s">
        <v>83</v>
      </c>
      <c r="D116" t="s">
        <v>99</v>
      </c>
      <c r="E116" t="s">
        <v>222</v>
      </c>
      <c r="F116" t="s">
        <v>97</v>
      </c>
      <c r="G116" t="s">
        <v>74</v>
      </c>
    </row>
    <row r="117" spans="1:7" x14ac:dyDescent="0.15">
      <c r="A117" t="s">
        <v>37</v>
      </c>
      <c r="B117">
        <v>8012</v>
      </c>
      <c r="C117" t="s">
        <v>101</v>
      </c>
      <c r="E117" t="s">
        <v>210</v>
      </c>
      <c r="F117" t="s">
        <v>103</v>
      </c>
      <c r="G117" t="s">
        <v>211</v>
      </c>
    </row>
    <row r="119" spans="1:7" x14ac:dyDescent="0.15">
      <c r="A119" t="s">
        <v>39</v>
      </c>
      <c r="B119">
        <v>9001</v>
      </c>
      <c r="C119" t="s">
        <v>54</v>
      </c>
      <c r="D119" t="s">
        <v>55</v>
      </c>
      <c r="E119" s="3" t="s">
        <v>223</v>
      </c>
      <c r="F119" t="s">
        <v>57</v>
      </c>
      <c r="G119" t="s">
        <v>74</v>
      </c>
    </row>
    <row r="120" spans="1:7" x14ac:dyDescent="0.15">
      <c r="A120" t="s">
        <v>39</v>
      </c>
      <c r="B120">
        <v>9002</v>
      </c>
      <c r="C120" t="s">
        <v>54</v>
      </c>
      <c r="D120" t="s">
        <v>59</v>
      </c>
      <c r="F120" t="s">
        <v>57</v>
      </c>
      <c r="G120" t="s">
        <v>74</v>
      </c>
    </row>
    <row r="121" spans="1:7" x14ac:dyDescent="0.15">
      <c r="A121" t="s">
        <v>39</v>
      </c>
      <c r="B121">
        <v>9003</v>
      </c>
      <c r="C121" t="s">
        <v>54</v>
      </c>
      <c r="D121" t="s">
        <v>62</v>
      </c>
      <c r="F121" t="s">
        <v>57</v>
      </c>
      <c r="G121" t="s">
        <v>74</v>
      </c>
    </row>
    <row r="122" spans="1:7" x14ac:dyDescent="0.15">
      <c r="A122" t="s">
        <v>39</v>
      </c>
      <c r="B122">
        <v>9004</v>
      </c>
      <c r="C122" t="s">
        <v>54</v>
      </c>
      <c r="D122" t="s">
        <v>65</v>
      </c>
      <c r="F122" t="s">
        <v>57</v>
      </c>
      <c r="G122" t="s">
        <v>224</v>
      </c>
    </row>
    <row r="123" spans="1:7" x14ac:dyDescent="0.15">
      <c r="A123" t="s">
        <v>39</v>
      </c>
      <c r="B123">
        <v>9005</v>
      </c>
      <c r="C123" t="s">
        <v>54</v>
      </c>
      <c r="D123" t="s">
        <v>68</v>
      </c>
      <c r="F123" t="s">
        <v>57</v>
      </c>
      <c r="G123" t="s">
        <v>225</v>
      </c>
    </row>
    <row r="124" spans="1:7" x14ac:dyDescent="0.15">
      <c r="A124" t="s">
        <v>39</v>
      </c>
      <c r="B124">
        <v>9006</v>
      </c>
      <c r="C124" t="s">
        <v>71</v>
      </c>
      <c r="E124" s="2" t="s">
        <v>226</v>
      </c>
      <c r="F124" t="s">
        <v>73</v>
      </c>
      <c r="G124" t="s">
        <v>74</v>
      </c>
    </row>
    <row r="125" spans="1:7" x14ac:dyDescent="0.15">
      <c r="A125" t="s">
        <v>39</v>
      </c>
      <c r="B125">
        <v>9007</v>
      </c>
      <c r="C125" t="s">
        <v>83</v>
      </c>
      <c r="D125" t="s">
        <v>84</v>
      </c>
      <c r="E125" s="2" t="s">
        <v>227</v>
      </c>
      <c r="F125" t="s">
        <v>86</v>
      </c>
      <c r="G125" t="s">
        <v>74</v>
      </c>
    </row>
    <row r="126" spans="1:7" x14ac:dyDescent="0.15">
      <c r="A126" t="s">
        <v>39</v>
      </c>
      <c r="B126">
        <v>9008</v>
      </c>
      <c r="C126" t="s">
        <v>83</v>
      </c>
      <c r="D126" t="s">
        <v>88</v>
      </c>
      <c r="E126" s="2" t="s">
        <v>228</v>
      </c>
      <c r="F126" t="s">
        <v>134</v>
      </c>
      <c r="G126" t="s">
        <v>229</v>
      </c>
    </row>
    <row r="127" spans="1:7" x14ac:dyDescent="0.15">
      <c r="A127" t="s">
        <v>39</v>
      </c>
      <c r="B127">
        <v>9009</v>
      </c>
      <c r="C127" t="s">
        <v>83</v>
      </c>
      <c r="D127" t="s">
        <v>91</v>
      </c>
      <c r="E127" s="2" t="s">
        <v>230</v>
      </c>
      <c r="F127" t="s">
        <v>134</v>
      </c>
      <c r="G127" t="s">
        <v>231</v>
      </c>
    </row>
    <row r="128" spans="1:7" x14ac:dyDescent="0.15">
      <c r="A128" t="s">
        <v>39</v>
      </c>
      <c r="B128">
        <v>9010</v>
      </c>
      <c r="C128" t="s">
        <v>83</v>
      </c>
      <c r="D128" t="s">
        <v>95</v>
      </c>
      <c r="E128" s="2" t="s">
        <v>96</v>
      </c>
      <c r="F128" t="s">
        <v>97</v>
      </c>
      <c r="G128" t="s">
        <v>98</v>
      </c>
    </row>
    <row r="129" spans="1:7" x14ac:dyDescent="0.15">
      <c r="A129" t="s">
        <v>39</v>
      </c>
      <c r="B129">
        <v>9011</v>
      </c>
      <c r="C129" t="s">
        <v>83</v>
      </c>
      <c r="D129" t="s">
        <v>99</v>
      </c>
      <c r="E129" s="2" t="s">
        <v>222</v>
      </c>
      <c r="F129" t="s">
        <v>97</v>
      </c>
      <c r="G129" t="s">
        <v>74</v>
      </c>
    </row>
    <row r="130" spans="1:7" x14ac:dyDescent="0.15">
      <c r="A130" t="s">
        <v>39</v>
      </c>
      <c r="B130">
        <v>9012</v>
      </c>
      <c r="C130" t="s">
        <v>101</v>
      </c>
      <c r="E130" s="2" t="s">
        <v>232</v>
      </c>
      <c r="F130" t="s">
        <v>103</v>
      </c>
      <c r="G130" t="s">
        <v>141</v>
      </c>
    </row>
    <row r="131" spans="1:7" x14ac:dyDescent="0.15">
      <c r="E131" s="2"/>
    </row>
    <row r="132" spans="1:7" x14ac:dyDescent="0.15">
      <c r="A132" t="s">
        <v>42</v>
      </c>
      <c r="B132">
        <v>10001</v>
      </c>
      <c r="C132" t="s">
        <v>54</v>
      </c>
      <c r="D132" t="s">
        <v>55</v>
      </c>
      <c r="E132" s="2" t="s">
        <v>233</v>
      </c>
      <c r="F132" t="s">
        <v>57</v>
      </c>
      <c r="G132" t="s">
        <v>234</v>
      </c>
    </row>
    <row r="133" spans="1:7" x14ac:dyDescent="0.15">
      <c r="A133" t="s">
        <v>42</v>
      </c>
      <c r="B133">
        <v>10002</v>
      </c>
      <c r="C133" t="s">
        <v>54</v>
      </c>
      <c r="D133" t="s">
        <v>59</v>
      </c>
      <c r="E133" s="2"/>
      <c r="F133" t="s">
        <v>57</v>
      </c>
      <c r="G133" t="s">
        <v>235</v>
      </c>
    </row>
    <row r="134" spans="1:7" x14ac:dyDescent="0.15">
      <c r="A134" t="s">
        <v>42</v>
      </c>
      <c r="B134">
        <v>10003</v>
      </c>
      <c r="C134" t="s">
        <v>54</v>
      </c>
      <c r="D134" t="s">
        <v>62</v>
      </c>
      <c r="E134" s="2"/>
      <c r="F134" t="s">
        <v>57</v>
      </c>
      <c r="G134" t="s">
        <v>236</v>
      </c>
    </row>
    <row r="135" spans="1:7" x14ac:dyDescent="0.15">
      <c r="A135" t="s">
        <v>42</v>
      </c>
      <c r="B135">
        <v>10004</v>
      </c>
      <c r="C135" t="s">
        <v>54</v>
      </c>
      <c r="D135" t="s">
        <v>65</v>
      </c>
      <c r="E135" s="2"/>
      <c r="F135" t="s">
        <v>57</v>
      </c>
      <c r="G135" t="s">
        <v>237</v>
      </c>
    </row>
    <row r="136" spans="1:7" x14ac:dyDescent="0.15">
      <c r="A136" t="s">
        <v>42</v>
      </c>
      <c r="B136">
        <v>10005</v>
      </c>
      <c r="C136" t="s">
        <v>54</v>
      </c>
      <c r="D136" t="s">
        <v>68</v>
      </c>
      <c r="E136" s="2"/>
      <c r="F136" t="s">
        <v>57</v>
      </c>
      <c r="G136" t="s">
        <v>238</v>
      </c>
    </row>
    <row r="137" spans="1:7" ht="63" x14ac:dyDescent="0.15">
      <c r="A137" t="s">
        <v>42</v>
      </c>
      <c r="B137">
        <v>10006</v>
      </c>
      <c r="C137" t="s">
        <v>71</v>
      </c>
      <c r="E137" s="4" t="s">
        <v>239</v>
      </c>
      <c r="F137" t="s">
        <v>73</v>
      </c>
      <c r="G137" t="s">
        <v>74</v>
      </c>
    </row>
    <row r="138" spans="1:7" x14ac:dyDescent="0.15">
      <c r="A138" t="s">
        <v>42</v>
      </c>
      <c r="B138">
        <v>10007</v>
      </c>
      <c r="C138" t="s">
        <v>83</v>
      </c>
      <c r="D138" t="s">
        <v>84</v>
      </c>
      <c r="E138" s="2" t="s">
        <v>240</v>
      </c>
      <c r="F138" t="s">
        <v>86</v>
      </c>
      <c r="G138" t="s">
        <v>241</v>
      </c>
    </row>
    <row r="139" spans="1:7" x14ac:dyDescent="0.15">
      <c r="A139" t="s">
        <v>42</v>
      </c>
      <c r="B139">
        <v>10008</v>
      </c>
      <c r="C139" t="s">
        <v>83</v>
      </c>
      <c r="D139" t="s">
        <v>88</v>
      </c>
      <c r="E139" s="2" t="s">
        <v>242</v>
      </c>
      <c r="F139" t="s">
        <v>73</v>
      </c>
      <c r="G139" t="s">
        <v>243</v>
      </c>
    </row>
    <row r="140" spans="1:7" x14ac:dyDescent="0.15">
      <c r="A140" t="s">
        <v>42</v>
      </c>
      <c r="B140">
        <v>10009</v>
      </c>
      <c r="C140" t="s">
        <v>83</v>
      </c>
      <c r="D140" t="s">
        <v>91</v>
      </c>
      <c r="E140" s="2" t="s">
        <v>244</v>
      </c>
      <c r="F140" t="s">
        <v>73</v>
      </c>
      <c r="G140" t="s">
        <v>245</v>
      </c>
    </row>
    <row r="141" spans="1:7" x14ac:dyDescent="0.15">
      <c r="A141" t="s">
        <v>42</v>
      </c>
      <c r="B141">
        <v>10010</v>
      </c>
      <c r="C141" t="s">
        <v>83</v>
      </c>
      <c r="D141" t="s">
        <v>91</v>
      </c>
      <c r="E141" s="2" t="s">
        <v>244</v>
      </c>
      <c r="F141" t="s">
        <v>134</v>
      </c>
      <c r="G141" t="s">
        <v>246</v>
      </c>
    </row>
    <row r="142" spans="1:7" x14ac:dyDescent="0.15">
      <c r="A142" t="s">
        <v>42</v>
      </c>
      <c r="B142">
        <v>10011</v>
      </c>
      <c r="C142" t="s">
        <v>83</v>
      </c>
      <c r="D142" t="s">
        <v>95</v>
      </c>
      <c r="E142" s="2" t="s">
        <v>96</v>
      </c>
      <c r="F142" t="s">
        <v>97</v>
      </c>
      <c r="G142" t="s">
        <v>98</v>
      </c>
    </row>
    <row r="143" spans="1:7" x14ac:dyDescent="0.15">
      <c r="A143" t="s">
        <v>42</v>
      </c>
      <c r="B143">
        <v>10012</v>
      </c>
      <c r="C143" t="s">
        <v>83</v>
      </c>
      <c r="D143" t="s">
        <v>99</v>
      </c>
      <c r="E143" s="2" t="s">
        <v>247</v>
      </c>
      <c r="F143" t="s">
        <v>97</v>
      </c>
      <c r="G143" t="s">
        <v>74</v>
      </c>
    </row>
    <row r="144" spans="1:7" x14ac:dyDescent="0.15">
      <c r="A144" t="s">
        <v>42</v>
      </c>
      <c r="B144">
        <v>10013</v>
      </c>
      <c r="C144" t="s">
        <v>101</v>
      </c>
      <c r="E144" s="2" t="s">
        <v>248</v>
      </c>
      <c r="F144" t="s">
        <v>103</v>
      </c>
      <c r="G144" t="s">
        <v>249</v>
      </c>
    </row>
    <row r="145" spans="1:7" x14ac:dyDescent="0.15">
      <c r="E145" s="2"/>
    </row>
    <row r="146" spans="1:7" x14ac:dyDescent="0.15">
      <c r="A146" t="s">
        <v>44</v>
      </c>
      <c r="B146">
        <v>12001</v>
      </c>
      <c r="C146" t="s">
        <v>54</v>
      </c>
      <c r="D146" t="s">
        <v>55</v>
      </c>
      <c r="E146" s="3" t="s">
        <v>250</v>
      </c>
      <c r="F146" t="s">
        <v>57</v>
      </c>
      <c r="G146" t="s">
        <v>251</v>
      </c>
    </row>
    <row r="147" spans="1:7" x14ac:dyDescent="0.15">
      <c r="A147" t="s">
        <v>44</v>
      </c>
      <c r="B147">
        <v>12002</v>
      </c>
      <c r="C147" t="s">
        <v>54</v>
      </c>
      <c r="D147" t="s">
        <v>59</v>
      </c>
      <c r="E147" s="2"/>
      <c r="F147" t="s">
        <v>57</v>
      </c>
      <c r="G147" t="s">
        <v>252</v>
      </c>
    </row>
    <row r="148" spans="1:7" x14ac:dyDescent="0.15">
      <c r="A148" t="s">
        <v>44</v>
      </c>
      <c r="B148">
        <v>12003</v>
      </c>
      <c r="C148" t="s">
        <v>54</v>
      </c>
      <c r="D148" t="s">
        <v>62</v>
      </c>
      <c r="F148" t="s">
        <v>57</v>
      </c>
      <c r="G148" t="s">
        <v>253</v>
      </c>
    </row>
    <row r="149" spans="1:7" x14ac:dyDescent="0.15">
      <c r="A149" t="s">
        <v>44</v>
      </c>
      <c r="B149">
        <v>12004</v>
      </c>
      <c r="C149" t="s">
        <v>54</v>
      </c>
      <c r="D149" t="s">
        <v>65</v>
      </c>
      <c r="F149" t="s">
        <v>57</v>
      </c>
      <c r="G149" t="s">
        <v>254</v>
      </c>
    </row>
    <row r="150" spans="1:7" x14ac:dyDescent="0.15">
      <c r="A150" t="s">
        <v>44</v>
      </c>
      <c r="B150">
        <v>12005</v>
      </c>
      <c r="C150" t="s">
        <v>54</v>
      </c>
      <c r="D150" t="s">
        <v>68</v>
      </c>
      <c r="F150" t="s">
        <v>57</v>
      </c>
      <c r="G150" t="s">
        <v>255</v>
      </c>
    </row>
    <row r="151" spans="1:7" ht="81" x14ac:dyDescent="0.15">
      <c r="A151" t="s">
        <v>44</v>
      </c>
      <c r="B151">
        <v>12006</v>
      </c>
      <c r="C151" t="s">
        <v>71</v>
      </c>
      <c r="E151" s="5" t="s">
        <v>256</v>
      </c>
      <c r="F151" t="s">
        <v>93</v>
      </c>
      <c r="G151" t="s">
        <v>257</v>
      </c>
    </row>
    <row r="152" spans="1:7" ht="54" x14ac:dyDescent="0.15">
      <c r="A152" t="s">
        <v>44</v>
      </c>
      <c r="B152">
        <v>12020</v>
      </c>
      <c r="C152" t="s">
        <v>71</v>
      </c>
      <c r="E152" s="5" t="s">
        <v>258</v>
      </c>
      <c r="F152" t="s">
        <v>73</v>
      </c>
      <c r="G152" t="s">
        <v>259</v>
      </c>
    </row>
    <row r="153" spans="1:7" x14ac:dyDescent="0.15">
      <c r="A153" t="s">
        <v>44</v>
      </c>
      <c r="B153">
        <v>12007</v>
      </c>
      <c r="C153" t="s">
        <v>83</v>
      </c>
      <c r="D153" t="s">
        <v>84</v>
      </c>
      <c r="E153" s="6" t="s">
        <v>260</v>
      </c>
      <c r="F153" t="s">
        <v>93</v>
      </c>
      <c r="G153" t="s">
        <v>261</v>
      </c>
    </row>
    <row r="154" spans="1:7" x14ac:dyDescent="0.15">
      <c r="A154" t="s">
        <v>44</v>
      </c>
      <c r="B154">
        <v>12008</v>
      </c>
      <c r="C154" t="s">
        <v>83</v>
      </c>
      <c r="D154" t="s">
        <v>88</v>
      </c>
      <c r="E154" s="6" t="s">
        <v>262</v>
      </c>
      <c r="F154" t="s">
        <v>73</v>
      </c>
      <c r="G154" t="s">
        <v>243</v>
      </c>
    </row>
    <row r="155" spans="1:7" x14ac:dyDescent="0.15">
      <c r="A155" t="s">
        <v>44</v>
      </c>
      <c r="B155">
        <v>12009</v>
      </c>
      <c r="C155" t="s">
        <v>83</v>
      </c>
      <c r="D155" t="s">
        <v>91</v>
      </c>
      <c r="E155" s="6" t="s">
        <v>263</v>
      </c>
      <c r="F155" t="s">
        <v>93</v>
      </c>
      <c r="G155" t="s">
        <v>264</v>
      </c>
    </row>
    <row r="156" spans="1:7" x14ac:dyDescent="0.15">
      <c r="A156" t="s">
        <v>44</v>
      </c>
      <c r="B156">
        <v>12010</v>
      </c>
      <c r="C156" t="s">
        <v>83</v>
      </c>
      <c r="D156" t="s">
        <v>95</v>
      </c>
      <c r="E156" s="6" t="s">
        <v>265</v>
      </c>
      <c r="F156" t="s">
        <v>97</v>
      </c>
      <c r="G156" t="s">
        <v>131</v>
      </c>
    </row>
    <row r="157" spans="1:7" x14ac:dyDescent="0.15">
      <c r="A157" t="s">
        <v>44</v>
      </c>
      <c r="B157">
        <v>12012</v>
      </c>
      <c r="C157" t="s">
        <v>83</v>
      </c>
      <c r="D157" t="s">
        <v>99</v>
      </c>
      <c r="E157" s="6" t="s">
        <v>194</v>
      </c>
      <c r="F157" t="s">
        <v>97</v>
      </c>
      <c r="G157" t="s">
        <v>74</v>
      </c>
    </row>
    <row r="158" spans="1:7" x14ac:dyDescent="0.15">
      <c r="A158" t="s">
        <v>44</v>
      </c>
      <c r="B158">
        <v>12022</v>
      </c>
      <c r="C158" t="s">
        <v>101</v>
      </c>
      <c r="E158" s="6" t="s">
        <v>266</v>
      </c>
      <c r="F158" t="s">
        <v>103</v>
      </c>
      <c r="G158" t="s">
        <v>104</v>
      </c>
    </row>
    <row r="159" spans="1:7" x14ac:dyDescent="0.15">
      <c r="A159" t="s">
        <v>44</v>
      </c>
      <c r="B159">
        <v>12013</v>
      </c>
      <c r="C159" t="s">
        <v>105</v>
      </c>
      <c r="E159" t="s">
        <v>267</v>
      </c>
      <c r="F159" t="s">
        <v>268</v>
      </c>
      <c r="G159" t="s">
        <v>269</v>
      </c>
    </row>
    <row r="160" spans="1:7" x14ac:dyDescent="0.15">
      <c r="A160" t="s">
        <v>44</v>
      </c>
      <c r="B160">
        <v>12014</v>
      </c>
      <c r="C160" t="s">
        <v>105</v>
      </c>
      <c r="F160" t="s">
        <v>268</v>
      </c>
      <c r="G160" t="s">
        <v>270</v>
      </c>
    </row>
    <row r="161" spans="1:7" x14ac:dyDescent="0.15">
      <c r="A161" t="s">
        <v>44</v>
      </c>
      <c r="B161">
        <v>12015</v>
      </c>
      <c r="C161" t="s">
        <v>105</v>
      </c>
      <c r="F161" t="s">
        <v>268</v>
      </c>
      <c r="G161" t="s">
        <v>271</v>
      </c>
    </row>
    <row r="162" spans="1:7" x14ac:dyDescent="0.15">
      <c r="A162" t="s">
        <v>44</v>
      </c>
      <c r="B162">
        <v>12016</v>
      </c>
      <c r="C162" t="s">
        <v>105</v>
      </c>
      <c r="E162" t="s">
        <v>272</v>
      </c>
      <c r="F162" t="s">
        <v>268</v>
      </c>
      <c r="G162" t="s">
        <v>273</v>
      </c>
    </row>
    <row r="164" spans="1:7" x14ac:dyDescent="0.15">
      <c r="A164" t="s">
        <v>47</v>
      </c>
      <c r="B164">
        <v>13001</v>
      </c>
      <c r="C164" t="s">
        <v>54</v>
      </c>
      <c r="D164" t="s">
        <v>55</v>
      </c>
      <c r="E164" s="3" t="s">
        <v>274</v>
      </c>
      <c r="F164" t="s">
        <v>57</v>
      </c>
      <c r="G164" t="s">
        <v>275</v>
      </c>
    </row>
    <row r="165" spans="1:7" x14ac:dyDescent="0.15">
      <c r="A165" t="s">
        <v>47</v>
      </c>
      <c r="B165">
        <v>13002</v>
      </c>
      <c r="C165" t="s">
        <v>54</v>
      </c>
      <c r="D165" t="s">
        <v>59</v>
      </c>
      <c r="F165" t="s">
        <v>57</v>
      </c>
      <c r="G165" t="s">
        <v>276</v>
      </c>
    </row>
    <row r="166" spans="1:7" x14ac:dyDescent="0.15">
      <c r="A166" t="s">
        <v>47</v>
      </c>
      <c r="B166">
        <v>13003</v>
      </c>
      <c r="C166" t="s">
        <v>54</v>
      </c>
      <c r="D166" t="s">
        <v>62</v>
      </c>
      <c r="F166" t="s">
        <v>57</v>
      </c>
      <c r="G166" t="s">
        <v>277</v>
      </c>
    </row>
    <row r="167" spans="1:7" x14ac:dyDescent="0.15">
      <c r="A167" t="s">
        <v>47</v>
      </c>
      <c r="B167">
        <v>13004</v>
      </c>
      <c r="C167" t="s">
        <v>54</v>
      </c>
      <c r="D167" t="s">
        <v>65</v>
      </c>
      <c r="F167" t="s">
        <v>57</v>
      </c>
      <c r="G167" t="s">
        <v>278</v>
      </c>
    </row>
    <row r="168" spans="1:7" x14ac:dyDescent="0.15">
      <c r="A168" t="s">
        <v>47</v>
      </c>
      <c r="B168">
        <v>13005</v>
      </c>
      <c r="C168" t="s">
        <v>54</v>
      </c>
      <c r="D168" t="s">
        <v>68</v>
      </c>
      <c r="F168" t="s">
        <v>57</v>
      </c>
      <c r="G168" t="s">
        <v>279</v>
      </c>
    </row>
    <row r="169" spans="1:7" x14ac:dyDescent="0.15">
      <c r="A169" t="s">
        <v>47</v>
      </c>
      <c r="B169">
        <v>13006</v>
      </c>
      <c r="C169" t="s">
        <v>101</v>
      </c>
      <c r="E169" s="7" t="s">
        <v>210</v>
      </c>
      <c r="F169" t="s">
        <v>103</v>
      </c>
      <c r="G169" t="s">
        <v>211</v>
      </c>
    </row>
    <row r="170" spans="1:7" ht="175.5" x14ac:dyDescent="0.15">
      <c r="A170" t="s">
        <v>47</v>
      </c>
      <c r="B170">
        <v>13007</v>
      </c>
      <c r="C170" t="s">
        <v>71</v>
      </c>
      <c r="E170" s="8" t="s">
        <v>280</v>
      </c>
      <c r="G170" t="s">
        <v>74</v>
      </c>
    </row>
    <row r="171" spans="1:7" x14ac:dyDescent="0.15">
      <c r="A171" t="s">
        <v>47</v>
      </c>
      <c r="B171">
        <v>13008</v>
      </c>
      <c r="C171" t="s">
        <v>83</v>
      </c>
      <c r="D171" t="s">
        <v>84</v>
      </c>
      <c r="E171" s="7" t="s">
        <v>281</v>
      </c>
      <c r="F171" t="s">
        <v>128</v>
      </c>
      <c r="G171" t="s">
        <v>282</v>
      </c>
    </row>
    <row r="172" spans="1:7" ht="27" x14ac:dyDescent="0.15">
      <c r="A172" t="s">
        <v>47</v>
      </c>
      <c r="B172">
        <v>13009</v>
      </c>
      <c r="C172" t="s">
        <v>83</v>
      </c>
      <c r="D172" t="s">
        <v>88</v>
      </c>
      <c r="E172" s="8" t="s">
        <v>283</v>
      </c>
      <c r="F172" t="s">
        <v>128</v>
      </c>
      <c r="G172" t="s">
        <v>74</v>
      </c>
    </row>
    <row r="173" spans="1:7" x14ac:dyDescent="0.15">
      <c r="A173" t="s">
        <v>47</v>
      </c>
      <c r="B173">
        <v>13010</v>
      </c>
      <c r="C173" t="s">
        <v>83</v>
      </c>
      <c r="D173" t="s">
        <v>91</v>
      </c>
      <c r="E173" s="3" t="s">
        <v>284</v>
      </c>
      <c r="F173" t="s">
        <v>86</v>
      </c>
      <c r="G173" t="s">
        <v>285</v>
      </c>
    </row>
    <row r="174" spans="1:7" x14ac:dyDescent="0.15">
      <c r="A174" t="s">
        <v>47</v>
      </c>
      <c r="B174">
        <v>13011</v>
      </c>
      <c r="C174" t="s">
        <v>83</v>
      </c>
      <c r="D174" t="s">
        <v>91</v>
      </c>
      <c r="E174" s="7" t="s">
        <v>286</v>
      </c>
      <c r="F174" t="s">
        <v>93</v>
      </c>
      <c r="G174" t="s">
        <v>287</v>
      </c>
    </row>
    <row r="175" spans="1:7" x14ac:dyDescent="0.15">
      <c r="A175" t="s">
        <v>47</v>
      </c>
      <c r="B175">
        <v>13012</v>
      </c>
      <c r="C175" t="s">
        <v>83</v>
      </c>
      <c r="D175" t="s">
        <v>95</v>
      </c>
      <c r="E175" s="7" t="s">
        <v>209</v>
      </c>
      <c r="F175" t="s">
        <v>288</v>
      </c>
      <c r="G175" t="s">
        <v>74</v>
      </c>
    </row>
    <row r="176" spans="1:7" x14ac:dyDescent="0.15">
      <c r="A176" t="s">
        <v>47</v>
      </c>
      <c r="B176">
        <v>13013</v>
      </c>
      <c r="C176" t="s">
        <v>83</v>
      </c>
      <c r="D176" t="s">
        <v>95</v>
      </c>
      <c r="E176" s="7" t="s">
        <v>222</v>
      </c>
      <c r="F176" t="s">
        <v>288</v>
      </c>
      <c r="G176" t="s">
        <v>74</v>
      </c>
    </row>
  </sheetData>
  <phoneticPr fontId="7" type="noConversion"/>
  <conditionalFormatting sqref="E54">
    <cfRule type="cellIs" dxfId="10" priority="16" operator="equal">
      <formula>"没做"</formula>
    </cfRule>
  </conditionalFormatting>
  <conditionalFormatting sqref="G84">
    <cfRule type="containsText" dxfId="9" priority="17" operator="containsText" text="没做">
      <formula>NOT(ISERROR(SEARCH("没做",G84)))</formula>
    </cfRule>
  </conditionalFormatting>
  <conditionalFormatting sqref="A152:C152">
    <cfRule type="cellIs" dxfId="8" priority="14" operator="equal">
      <formula>"没做"</formula>
    </cfRule>
  </conditionalFormatting>
  <conditionalFormatting sqref="F160">
    <cfRule type="cellIs" dxfId="7" priority="4" operator="equal">
      <formula>"没做"</formula>
    </cfRule>
  </conditionalFormatting>
  <conditionalFormatting sqref="G160">
    <cfRule type="cellIs" dxfId="6" priority="13" operator="equal">
      <formula>"没做"</formula>
    </cfRule>
  </conditionalFormatting>
  <conditionalFormatting sqref="F161">
    <cfRule type="cellIs" dxfId="5" priority="3" operator="equal">
      <formula>"没做"</formula>
    </cfRule>
  </conditionalFormatting>
  <conditionalFormatting sqref="G161">
    <cfRule type="cellIs" dxfId="4" priority="12" operator="equal">
      <formula>"没做"</formula>
    </cfRule>
  </conditionalFormatting>
  <conditionalFormatting sqref="F162">
    <cfRule type="cellIs" dxfId="3" priority="2" operator="equal">
      <formula>"没做"</formula>
    </cfRule>
  </conditionalFormatting>
  <conditionalFormatting sqref="G162">
    <cfRule type="cellIs" dxfId="2" priority="11" operator="equal">
      <formula>"没做"</formula>
    </cfRule>
  </conditionalFormatting>
  <conditionalFormatting sqref="F1:XFD19 A1:E151 G20:XFD159 F152 A153:F159 F20:F150 H160:XFD162 A160:E162 A163:XFD163 B164:B176 E164:XFD168 C169:XFD176 A177:XFD1048576">
    <cfRule type="cellIs" dxfId="1" priority="15" operator="equal">
      <formula>"没做"</formula>
    </cfRule>
  </conditionalFormatting>
  <conditionalFormatting sqref="C164:D168">
    <cfRule type="cellIs" dxfId="0" priority="1" operator="equal">
      <formula>"没做"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2"/>
  <sheetViews>
    <sheetView workbookViewId="0">
      <selection activeCell="E61" sqref="E61"/>
    </sheetView>
  </sheetViews>
  <sheetFormatPr defaultColWidth="8.875" defaultRowHeight="13.5" x14ac:dyDescent="0.15"/>
  <sheetData>
    <row r="2" spans="1:7" x14ac:dyDescent="0.15">
      <c r="A2" t="s">
        <v>18</v>
      </c>
      <c r="B2">
        <v>2001</v>
      </c>
      <c r="C2" t="s">
        <v>54</v>
      </c>
      <c r="D2" t="s">
        <v>55</v>
      </c>
      <c r="E2" t="s">
        <v>289</v>
      </c>
    </row>
    <row r="3" spans="1:7" x14ac:dyDescent="0.15">
      <c r="A3" t="s">
        <v>18</v>
      </c>
      <c r="B3">
        <v>2002</v>
      </c>
      <c r="C3" t="s">
        <v>54</v>
      </c>
      <c r="D3" t="s">
        <v>59</v>
      </c>
      <c r="E3" t="s">
        <v>290</v>
      </c>
    </row>
    <row r="4" spans="1:7" x14ac:dyDescent="0.15">
      <c r="A4" t="s">
        <v>18</v>
      </c>
      <c r="B4">
        <v>2003</v>
      </c>
      <c r="C4" t="s">
        <v>54</v>
      </c>
      <c r="D4" t="s">
        <v>62</v>
      </c>
      <c r="E4" t="s">
        <v>291</v>
      </c>
    </row>
    <row r="5" spans="1:7" x14ac:dyDescent="0.15">
      <c r="A5" t="s">
        <v>18</v>
      </c>
      <c r="B5">
        <v>2004</v>
      </c>
      <c r="C5" t="s">
        <v>54</v>
      </c>
      <c r="D5" t="s">
        <v>65</v>
      </c>
      <c r="E5" t="s">
        <v>292</v>
      </c>
    </row>
    <row r="6" spans="1:7" x14ac:dyDescent="0.15">
      <c r="A6" t="s">
        <v>18</v>
      </c>
      <c r="B6">
        <v>2005</v>
      </c>
      <c r="C6" t="s">
        <v>54</v>
      </c>
      <c r="D6" t="s">
        <v>68</v>
      </c>
      <c r="E6" t="s">
        <v>293</v>
      </c>
    </row>
    <row r="7" spans="1:7" x14ac:dyDescent="0.15">
      <c r="A7" t="s">
        <v>18</v>
      </c>
      <c r="B7">
        <v>2006</v>
      </c>
      <c r="C7" t="s">
        <v>71</v>
      </c>
      <c r="E7" t="s">
        <v>294</v>
      </c>
    </row>
    <row r="8" spans="1:7" x14ac:dyDescent="0.15">
      <c r="A8" t="s">
        <v>18</v>
      </c>
      <c r="B8">
        <v>2007</v>
      </c>
      <c r="C8" t="s">
        <v>83</v>
      </c>
      <c r="D8" t="s">
        <v>83</v>
      </c>
      <c r="E8" t="s">
        <v>295</v>
      </c>
    </row>
    <row r="9" spans="1:7" x14ac:dyDescent="0.15">
      <c r="A9" t="s">
        <v>18</v>
      </c>
      <c r="B9">
        <v>2008</v>
      </c>
      <c r="C9" t="s">
        <v>83</v>
      </c>
      <c r="D9" t="s">
        <v>88</v>
      </c>
      <c r="E9" t="s">
        <v>296</v>
      </c>
    </row>
    <row r="10" spans="1:7" x14ac:dyDescent="0.15">
      <c r="A10" t="s">
        <v>18</v>
      </c>
      <c r="B10">
        <v>2009</v>
      </c>
      <c r="C10" t="s">
        <v>83</v>
      </c>
      <c r="D10" t="s">
        <v>91</v>
      </c>
      <c r="E10" t="s">
        <v>297</v>
      </c>
    </row>
    <row r="11" spans="1:7" x14ac:dyDescent="0.15">
      <c r="A11" t="s">
        <v>18</v>
      </c>
      <c r="B11">
        <v>2010</v>
      </c>
      <c r="C11" t="s">
        <v>83</v>
      </c>
      <c r="D11" t="s">
        <v>95</v>
      </c>
      <c r="E11" t="s">
        <v>130</v>
      </c>
    </row>
    <row r="12" spans="1:7" x14ac:dyDescent="0.15">
      <c r="A12" t="s">
        <v>18</v>
      </c>
      <c r="B12">
        <v>2011</v>
      </c>
      <c r="C12" t="s">
        <v>83</v>
      </c>
      <c r="D12" t="s">
        <v>99</v>
      </c>
    </row>
    <row r="13" spans="1:7" x14ac:dyDescent="0.15">
      <c r="A13" t="s">
        <v>18</v>
      </c>
      <c r="B13">
        <v>2012</v>
      </c>
      <c r="C13" t="s">
        <v>101</v>
      </c>
      <c r="E13" t="s">
        <v>102</v>
      </c>
      <c r="G13" t="s">
        <v>104</v>
      </c>
    </row>
    <row r="15" spans="1:7" x14ac:dyDescent="0.15">
      <c r="A15" t="s">
        <v>22</v>
      </c>
      <c r="B15">
        <v>3001</v>
      </c>
      <c r="C15" t="s">
        <v>54</v>
      </c>
      <c r="D15" t="s">
        <v>55</v>
      </c>
      <c r="G15" t="s">
        <v>74</v>
      </c>
    </row>
    <row r="16" spans="1:7" x14ac:dyDescent="0.15">
      <c r="A16" t="s">
        <v>22</v>
      </c>
      <c r="B16">
        <v>3002</v>
      </c>
      <c r="C16" t="s">
        <v>54</v>
      </c>
      <c r="D16" t="s">
        <v>59</v>
      </c>
      <c r="G16" t="s">
        <v>74</v>
      </c>
    </row>
    <row r="17" spans="1:7" x14ac:dyDescent="0.15">
      <c r="A17" t="s">
        <v>22</v>
      </c>
      <c r="B17">
        <v>3003</v>
      </c>
      <c r="C17" t="s">
        <v>54</v>
      </c>
      <c r="D17" t="s">
        <v>62</v>
      </c>
      <c r="G17" t="s">
        <v>74</v>
      </c>
    </row>
    <row r="18" spans="1:7" x14ac:dyDescent="0.15">
      <c r="A18" t="s">
        <v>22</v>
      </c>
      <c r="B18">
        <v>3004</v>
      </c>
      <c r="C18" t="s">
        <v>54</v>
      </c>
      <c r="D18" t="s">
        <v>65</v>
      </c>
      <c r="G18" t="s">
        <v>74</v>
      </c>
    </row>
    <row r="19" spans="1:7" x14ac:dyDescent="0.15">
      <c r="A19" t="s">
        <v>22</v>
      </c>
      <c r="B19">
        <v>3005</v>
      </c>
      <c r="C19" t="s">
        <v>54</v>
      </c>
      <c r="D19" t="s">
        <v>68</v>
      </c>
      <c r="G19" t="s">
        <v>74</v>
      </c>
    </row>
    <row r="20" spans="1:7" x14ac:dyDescent="0.15">
      <c r="A20" t="s">
        <v>22</v>
      </c>
      <c r="B20">
        <v>3006</v>
      </c>
      <c r="C20" t="s">
        <v>71</v>
      </c>
    </row>
    <row r="21" spans="1:7" x14ac:dyDescent="0.15">
      <c r="A21" t="s">
        <v>22</v>
      </c>
      <c r="B21">
        <v>3007</v>
      </c>
      <c r="C21" t="s">
        <v>83</v>
      </c>
      <c r="D21" t="s">
        <v>84</v>
      </c>
    </row>
    <row r="22" spans="1:7" x14ac:dyDescent="0.15">
      <c r="A22" t="s">
        <v>22</v>
      </c>
      <c r="B22">
        <v>3008</v>
      </c>
      <c r="C22" t="s">
        <v>83</v>
      </c>
      <c r="D22" t="s">
        <v>88</v>
      </c>
    </row>
    <row r="23" spans="1:7" x14ac:dyDescent="0.15">
      <c r="A23" t="s">
        <v>22</v>
      </c>
      <c r="B23">
        <v>3009</v>
      </c>
      <c r="C23" t="s">
        <v>83</v>
      </c>
      <c r="D23" t="s">
        <v>91</v>
      </c>
    </row>
    <row r="24" spans="1:7" x14ac:dyDescent="0.15">
      <c r="A24" t="s">
        <v>22</v>
      </c>
      <c r="B24">
        <v>3010</v>
      </c>
      <c r="C24" t="s">
        <v>83</v>
      </c>
      <c r="D24" t="s">
        <v>95</v>
      </c>
    </row>
    <row r="25" spans="1:7" x14ac:dyDescent="0.15">
      <c r="A25" t="s">
        <v>22</v>
      </c>
      <c r="B25">
        <v>3011</v>
      </c>
      <c r="C25" t="s">
        <v>83</v>
      </c>
      <c r="D25" t="s">
        <v>99</v>
      </c>
    </row>
    <row r="26" spans="1:7" x14ac:dyDescent="0.15">
      <c r="A26" t="s">
        <v>22</v>
      </c>
      <c r="B26">
        <v>3012</v>
      </c>
      <c r="C26" t="s">
        <v>101</v>
      </c>
    </row>
    <row r="28" spans="1:7" x14ac:dyDescent="0.15">
      <c r="A28" t="s">
        <v>25</v>
      </c>
      <c r="B28">
        <v>4001</v>
      </c>
      <c r="C28" t="s">
        <v>54</v>
      </c>
      <c r="D28" t="s">
        <v>55</v>
      </c>
    </row>
    <row r="29" spans="1:7" x14ac:dyDescent="0.15">
      <c r="A29" t="s">
        <v>25</v>
      </c>
      <c r="B29">
        <v>4002</v>
      </c>
      <c r="C29" t="s">
        <v>54</v>
      </c>
      <c r="D29" t="s">
        <v>59</v>
      </c>
    </row>
    <row r="30" spans="1:7" x14ac:dyDescent="0.15">
      <c r="A30" t="s">
        <v>25</v>
      </c>
      <c r="B30">
        <v>4003</v>
      </c>
      <c r="C30" t="s">
        <v>54</v>
      </c>
      <c r="D30" t="s">
        <v>62</v>
      </c>
    </row>
    <row r="31" spans="1:7" x14ac:dyDescent="0.15">
      <c r="A31" t="s">
        <v>25</v>
      </c>
      <c r="B31">
        <v>4004</v>
      </c>
      <c r="C31" t="s">
        <v>54</v>
      </c>
      <c r="D31" t="s">
        <v>65</v>
      </c>
    </row>
    <row r="32" spans="1:7" x14ac:dyDescent="0.15">
      <c r="A32" t="s">
        <v>25</v>
      </c>
      <c r="B32">
        <v>4005</v>
      </c>
      <c r="C32" t="s">
        <v>54</v>
      </c>
      <c r="D32" t="s">
        <v>68</v>
      </c>
    </row>
    <row r="33" spans="1:4" x14ac:dyDescent="0.15">
      <c r="A33" t="s">
        <v>25</v>
      </c>
      <c r="B33">
        <v>4006</v>
      </c>
      <c r="C33" t="s">
        <v>71</v>
      </c>
    </row>
    <row r="34" spans="1:4" x14ac:dyDescent="0.15">
      <c r="A34" t="s">
        <v>25</v>
      </c>
      <c r="B34">
        <v>4007</v>
      </c>
      <c r="C34" t="s">
        <v>83</v>
      </c>
      <c r="D34" t="s">
        <v>84</v>
      </c>
    </row>
    <row r="35" spans="1:4" x14ac:dyDescent="0.15">
      <c r="A35" t="s">
        <v>25</v>
      </c>
      <c r="B35">
        <v>4008</v>
      </c>
      <c r="C35" t="s">
        <v>83</v>
      </c>
      <c r="D35" t="s">
        <v>88</v>
      </c>
    </row>
    <row r="36" spans="1:4" x14ac:dyDescent="0.15">
      <c r="A36" t="s">
        <v>25</v>
      </c>
      <c r="B36">
        <v>4009</v>
      </c>
      <c r="C36" t="s">
        <v>83</v>
      </c>
      <c r="D36" t="s">
        <v>91</v>
      </c>
    </row>
    <row r="37" spans="1:4" x14ac:dyDescent="0.15">
      <c r="A37" t="s">
        <v>25</v>
      </c>
      <c r="B37">
        <v>4010</v>
      </c>
      <c r="C37" t="s">
        <v>83</v>
      </c>
      <c r="D37" t="s">
        <v>95</v>
      </c>
    </row>
    <row r="38" spans="1:4" x14ac:dyDescent="0.15">
      <c r="A38" t="s">
        <v>25</v>
      </c>
      <c r="B38">
        <v>4011</v>
      </c>
      <c r="C38" t="s">
        <v>83</v>
      </c>
      <c r="D38" t="s">
        <v>99</v>
      </c>
    </row>
    <row r="39" spans="1:4" x14ac:dyDescent="0.15">
      <c r="A39" t="s">
        <v>25</v>
      </c>
      <c r="B39">
        <v>4012</v>
      </c>
      <c r="C39" t="s">
        <v>101</v>
      </c>
    </row>
    <row r="41" spans="1:4" x14ac:dyDescent="0.15">
      <c r="A41" t="s">
        <v>27</v>
      </c>
      <c r="B41">
        <v>5001</v>
      </c>
      <c r="C41" t="s">
        <v>54</v>
      </c>
      <c r="D41" t="s">
        <v>55</v>
      </c>
    </row>
    <row r="42" spans="1:4" x14ac:dyDescent="0.15">
      <c r="A42" t="s">
        <v>27</v>
      </c>
      <c r="B42">
        <v>5002</v>
      </c>
      <c r="C42" t="s">
        <v>54</v>
      </c>
      <c r="D42" t="s">
        <v>59</v>
      </c>
    </row>
    <row r="43" spans="1:4" x14ac:dyDescent="0.15">
      <c r="A43" t="s">
        <v>27</v>
      </c>
      <c r="B43">
        <v>5003</v>
      </c>
      <c r="C43" t="s">
        <v>54</v>
      </c>
      <c r="D43" t="s">
        <v>62</v>
      </c>
    </row>
    <row r="44" spans="1:4" x14ac:dyDescent="0.15">
      <c r="A44" t="s">
        <v>27</v>
      </c>
      <c r="B44">
        <v>5004</v>
      </c>
      <c r="C44" t="s">
        <v>54</v>
      </c>
      <c r="D44" t="s">
        <v>65</v>
      </c>
    </row>
    <row r="45" spans="1:4" x14ac:dyDescent="0.15">
      <c r="A45" t="s">
        <v>27</v>
      </c>
      <c r="B45">
        <v>5005</v>
      </c>
      <c r="C45" t="s">
        <v>54</v>
      </c>
      <c r="D45" t="s">
        <v>68</v>
      </c>
    </row>
    <row r="46" spans="1:4" x14ac:dyDescent="0.15">
      <c r="A46" t="s">
        <v>27</v>
      </c>
      <c r="B46">
        <v>5006</v>
      </c>
      <c r="C46" t="s">
        <v>71</v>
      </c>
    </row>
    <row r="47" spans="1:4" x14ac:dyDescent="0.15">
      <c r="A47" t="s">
        <v>27</v>
      </c>
      <c r="B47">
        <v>5007</v>
      </c>
      <c r="C47" t="s">
        <v>83</v>
      </c>
      <c r="D47" t="s">
        <v>84</v>
      </c>
    </row>
    <row r="48" spans="1:4" x14ac:dyDescent="0.15">
      <c r="A48" t="s">
        <v>27</v>
      </c>
      <c r="B48">
        <v>5008</v>
      </c>
      <c r="C48" t="s">
        <v>83</v>
      </c>
      <c r="D48" t="s">
        <v>88</v>
      </c>
    </row>
    <row r="49" spans="1:4" x14ac:dyDescent="0.15">
      <c r="A49" t="s">
        <v>27</v>
      </c>
      <c r="B49">
        <v>5009</v>
      </c>
      <c r="C49" t="s">
        <v>83</v>
      </c>
      <c r="D49" t="s">
        <v>91</v>
      </c>
    </row>
    <row r="50" spans="1:4" x14ac:dyDescent="0.15">
      <c r="A50" t="s">
        <v>27</v>
      </c>
      <c r="B50">
        <v>5010</v>
      </c>
      <c r="C50" t="s">
        <v>83</v>
      </c>
      <c r="D50" t="s">
        <v>95</v>
      </c>
    </row>
    <row r="51" spans="1:4" x14ac:dyDescent="0.15">
      <c r="A51" t="s">
        <v>27</v>
      </c>
      <c r="B51">
        <v>5011</v>
      </c>
      <c r="C51" t="s">
        <v>83</v>
      </c>
      <c r="D51" t="s">
        <v>99</v>
      </c>
    </row>
    <row r="52" spans="1:4" x14ac:dyDescent="0.15">
      <c r="A52" t="s">
        <v>27</v>
      </c>
      <c r="B52">
        <v>5012</v>
      </c>
      <c r="C52" t="s">
        <v>101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Xinhai Zou</cp:lastModifiedBy>
  <dcterms:created xsi:type="dcterms:W3CDTF">2021-12-19T14:56:00Z</dcterms:created>
  <dcterms:modified xsi:type="dcterms:W3CDTF">2022-04-27T00:43:20Z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