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\Documents\Arbeit\RT\Wortuhr sonstiges\"/>
    </mc:Choice>
  </mc:AlternateContent>
  <xr:revisionPtr revIDLastSave="0" documentId="13_ncr:1_{C062D61E-2728-4A1F-B58D-3A28371B6284}" xr6:coauthVersionLast="43" xr6:coauthVersionMax="43" xr10:uidLastSave="{00000000-0000-0000-0000-000000000000}"/>
  <bookViews>
    <workbookView xWindow="-110" yWindow="-110" windowWidth="19420" windowHeight="10420" xr2:uid="{48D055F3-578F-4798-98D2-1DAA193482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I9" i="1" s="1"/>
  <c r="J9" i="1" s="1"/>
  <c r="G57" i="1" l="1"/>
  <c r="I57" i="1" s="1"/>
  <c r="J57" i="1" s="1"/>
  <c r="G58" i="1"/>
  <c r="I58" i="1" s="1"/>
  <c r="J58" i="1" s="1"/>
  <c r="G59" i="1"/>
  <c r="I59" i="1" s="1"/>
  <c r="J59" i="1" s="1"/>
  <c r="G60" i="1"/>
  <c r="I60" i="1" s="1"/>
  <c r="J60" i="1" s="1"/>
  <c r="G61" i="1"/>
  <c r="I61" i="1" s="1"/>
  <c r="J61" i="1" s="1"/>
  <c r="G62" i="1"/>
  <c r="I62" i="1" s="1"/>
  <c r="J62" i="1" s="1"/>
  <c r="G63" i="1"/>
  <c r="I63" i="1" s="1"/>
  <c r="J63" i="1" s="1"/>
  <c r="G64" i="1"/>
  <c r="I64" i="1" s="1"/>
  <c r="J64" i="1" s="1"/>
  <c r="G8" i="1"/>
  <c r="G10" i="1"/>
  <c r="G11" i="1"/>
  <c r="G12" i="1"/>
  <c r="G13" i="1"/>
  <c r="G14" i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I26" i="1"/>
  <c r="G27" i="1"/>
  <c r="I27" i="1" s="1"/>
  <c r="G28" i="1"/>
  <c r="I28" i="1" s="1"/>
  <c r="G29" i="1"/>
  <c r="I29" i="1" s="1"/>
  <c r="I30" i="1"/>
  <c r="G31" i="1"/>
  <c r="I31" i="1" s="1"/>
  <c r="I32" i="1"/>
  <c r="J32" i="1" s="1"/>
  <c r="G33" i="1"/>
  <c r="I33" i="1" s="1"/>
  <c r="J33" i="1" s="1"/>
  <c r="G34" i="1"/>
  <c r="I34" i="1" s="1"/>
  <c r="J34" i="1" s="1"/>
  <c r="G35" i="1"/>
  <c r="I35" i="1" s="1"/>
  <c r="J35" i="1" s="1"/>
  <c r="G36" i="1"/>
  <c r="I36" i="1" s="1"/>
  <c r="J36" i="1" s="1"/>
  <c r="G37" i="1"/>
  <c r="I37" i="1" s="1"/>
  <c r="G38" i="1"/>
  <c r="I38" i="1" s="1"/>
  <c r="J38" i="1" s="1"/>
  <c r="G39" i="1"/>
  <c r="I39" i="1" s="1"/>
  <c r="J39" i="1" s="1"/>
  <c r="G40" i="1"/>
  <c r="I40" i="1" s="1"/>
  <c r="J40" i="1" s="1"/>
  <c r="G41" i="1"/>
  <c r="I41" i="1" s="1"/>
  <c r="J41" i="1" s="1"/>
  <c r="G44" i="1"/>
  <c r="I44" i="1" s="1"/>
  <c r="J44" i="1" s="1"/>
  <c r="G49" i="1"/>
  <c r="I49" i="1" s="1"/>
  <c r="G50" i="1"/>
  <c r="I50" i="1" s="1"/>
  <c r="J50" i="1" s="1"/>
  <c r="G51" i="1"/>
  <c r="I51" i="1" s="1"/>
  <c r="J51" i="1" s="1"/>
  <c r="G52" i="1"/>
  <c r="I52" i="1" s="1"/>
  <c r="J52" i="1" s="1"/>
  <c r="G53" i="1"/>
  <c r="I53" i="1" s="1"/>
  <c r="J53" i="1" s="1"/>
  <c r="G54" i="1"/>
  <c r="I54" i="1" s="1"/>
  <c r="J54" i="1" s="1"/>
  <c r="I55" i="1"/>
  <c r="J55" i="1" s="1"/>
  <c r="G56" i="1"/>
  <c r="I56" i="1" s="1"/>
  <c r="J56" i="1" s="1"/>
  <c r="J31" i="1" l="1"/>
  <c r="J30" i="1"/>
  <c r="J29" i="1"/>
  <c r="J28" i="1"/>
  <c r="J27" i="1"/>
  <c r="J26" i="1"/>
  <c r="J23" i="1"/>
  <c r="J22" i="1"/>
  <c r="J21" i="1"/>
  <c r="J20" i="1"/>
  <c r="J19" i="1"/>
  <c r="J18" i="1"/>
  <c r="J17" i="1"/>
  <c r="J16" i="1"/>
  <c r="J15" i="1"/>
  <c r="I14" i="1"/>
  <c r="J14" i="1" s="1"/>
  <c r="I13" i="1"/>
  <c r="J13" i="1" s="1"/>
  <c r="I12" i="1"/>
  <c r="J12" i="1" s="1"/>
  <c r="I11" i="1"/>
  <c r="J11" i="1" s="1"/>
  <c r="I10" i="1"/>
  <c r="J10" i="1" s="1"/>
  <c r="I8" i="1"/>
  <c r="J8" i="1" s="1"/>
  <c r="G7" i="1"/>
  <c r="I7" i="1" s="1"/>
  <c r="J7" i="1" s="1"/>
  <c r="G4" i="1"/>
  <c r="I4" i="1" s="1"/>
  <c r="J4" i="1" s="1"/>
  <c r="G3" i="1"/>
  <c r="I3" i="1" s="1"/>
  <c r="J3" i="1" s="1"/>
  <c r="J68" i="1" l="1"/>
</calcChain>
</file>

<file path=xl/sharedStrings.xml><?xml version="1.0" encoding="utf-8"?>
<sst xmlns="http://schemas.openxmlformats.org/spreadsheetml/2006/main" count="199" uniqueCount="158">
  <si>
    <t>Stk.:</t>
  </si>
  <si>
    <t>Bezeichnung:</t>
  </si>
  <si>
    <t>Firma:</t>
  </si>
  <si>
    <t>Best. Nr.:</t>
  </si>
  <si>
    <t>Seite:</t>
  </si>
  <si>
    <t>Netto:</t>
  </si>
  <si>
    <t>Brutto:</t>
  </si>
  <si>
    <t>Rabatt:</t>
  </si>
  <si>
    <t>Preis/Stk:</t>
  </si>
  <si>
    <t>Gesamt:</t>
  </si>
  <si>
    <t>Arbeitsschritt</t>
  </si>
  <si>
    <t>Bauteilbezeichnung:</t>
  </si>
  <si>
    <t>RES_120R_5.00%_0.25W_axial_Kohleschicht_RT</t>
  </si>
  <si>
    <t>RES_8K2_5.00%_0.25W_axial_Kohleschicht_RT</t>
  </si>
  <si>
    <t>RES_240K_1.00%_0.40W_AXIAL_METALLSCHICHT_RT</t>
  </si>
  <si>
    <t xml:space="preserve">AMS1117-Linearregler </t>
  </si>
  <si>
    <t>3pol Stiftleiste Rm2,54</t>
  </si>
  <si>
    <t>reichelt</t>
  </si>
  <si>
    <t>SL1X36G2,54</t>
  </si>
  <si>
    <t>X101</t>
  </si>
  <si>
    <t>4pol Stiftleiste RM2,54</t>
  </si>
  <si>
    <t>SL1X32G2,00</t>
  </si>
  <si>
    <t>8pol Stiftleiste RM2</t>
  </si>
  <si>
    <t>ESP</t>
  </si>
  <si>
    <t>CAP_100n_50V_RM5_L8mm_B2.5mm_X7R</t>
  </si>
  <si>
    <t>CAP_1n_50V_RM5_L4mm_B2mm_C0G_RT</t>
  </si>
  <si>
    <t>Temperatursensor</t>
  </si>
  <si>
    <t>DS18B20</t>
  </si>
  <si>
    <t>LDR</t>
  </si>
  <si>
    <t>Taster 3301D</t>
  </si>
  <si>
    <t>TASTER 3301D</t>
  </si>
  <si>
    <r>
      <t xml:space="preserve">7805 Spannungsregler 5V TO220 </t>
    </r>
    <r>
      <rPr>
        <sz val="10"/>
        <color indexed="10"/>
        <rFont val="Lucida Sans Unicode"/>
        <family val="2"/>
      </rPr>
      <t>gesteppt</t>
    </r>
  </si>
  <si>
    <t>R-78 E50-05</t>
  </si>
  <si>
    <t>ELKO_47µ_63V_RM5_radial_D10mm</t>
  </si>
  <si>
    <t>RS</t>
  </si>
  <si>
    <t>771-1586</t>
  </si>
  <si>
    <t>ELKO_330µ_35V_RM5_radial_D10mm</t>
  </si>
  <si>
    <t>RAD 330/35</t>
  </si>
  <si>
    <t>ELKO_10µ_63V_RM5_radial_D9mm</t>
  </si>
  <si>
    <t>RAD 10/63</t>
  </si>
  <si>
    <t>10_pol_wanne</t>
  </si>
  <si>
    <t>WSL 10G</t>
  </si>
  <si>
    <t>RTC_DS3231</t>
  </si>
  <si>
    <t>RTC1</t>
  </si>
  <si>
    <t>M2 Schrauben 16mm</t>
  </si>
  <si>
    <t>SZK M2X16-200</t>
  </si>
  <si>
    <t>M2 Schrauben</t>
  </si>
  <si>
    <t>M2 Muttern</t>
  </si>
  <si>
    <t>SK M2-1000</t>
  </si>
  <si>
    <t>Abstandsbolzen</t>
  </si>
  <si>
    <t>ESP07</t>
  </si>
  <si>
    <t>ESP1</t>
  </si>
  <si>
    <t>Sockelleisten 1X32 RM 2</t>
  </si>
  <si>
    <t>BL1X32G 2,00</t>
  </si>
  <si>
    <t>8pol RM2</t>
  </si>
  <si>
    <t>PL1</t>
  </si>
  <si>
    <t>Sockelleisten 1x20 RM2,54</t>
  </si>
  <si>
    <t>BL 1X20G 2,54</t>
  </si>
  <si>
    <t>20pol RM2,54</t>
  </si>
  <si>
    <t>gewinkelte Steckerleiste3 pol RM2,54</t>
  </si>
  <si>
    <t>BL 1X20W8 2,54</t>
  </si>
  <si>
    <t>X110-115, X221-227;x301-306</t>
  </si>
  <si>
    <t>PFL 10</t>
  </si>
  <si>
    <t>Flachbandkabel</t>
  </si>
  <si>
    <t>AWG28-10F 3M</t>
  </si>
  <si>
    <t>LED´s</t>
  </si>
  <si>
    <t>Bestand:</t>
  </si>
  <si>
    <t>36pol:56</t>
  </si>
  <si>
    <t>s.o.</t>
  </si>
  <si>
    <t>32pol:37</t>
  </si>
  <si>
    <t>4,75 Rollen</t>
  </si>
  <si>
    <t>Wannenstecker 10Pol</t>
  </si>
  <si>
    <t>D11, D21, D31</t>
  </si>
  <si>
    <t>SMD Diode Shottky: VS-30BQ100</t>
  </si>
  <si>
    <t xml:space="preserve">OK11-12, OK21-22, OK31-32  </t>
  </si>
  <si>
    <t>Optokoppler 4N36</t>
  </si>
  <si>
    <t>C11-12, C21-22, C31-32</t>
  </si>
  <si>
    <t>Elko 470uF 25V</t>
  </si>
  <si>
    <t>X102</t>
  </si>
  <si>
    <t>T11, T21, T31</t>
  </si>
  <si>
    <t>P-Ch FET IRF7425</t>
  </si>
  <si>
    <t>R15-16, R25-26, R36-36</t>
  </si>
  <si>
    <t>R11, R21, R31</t>
  </si>
  <si>
    <t>Widerstand 1,2K</t>
  </si>
  <si>
    <t>R13-14, R23-24, R33-34</t>
  </si>
  <si>
    <t>R12, R22, R32</t>
  </si>
  <si>
    <t>Widerstand 3,9K</t>
  </si>
  <si>
    <t>L11, L21, L31</t>
  </si>
  <si>
    <t>Spule 100uH</t>
  </si>
  <si>
    <t>X110-115, C221-227, X301-306</t>
  </si>
  <si>
    <t>LM2576 S-ADJ</t>
  </si>
  <si>
    <t>LM 2576 S-ADJ</t>
  </si>
  <si>
    <t>farnell</t>
  </si>
  <si>
    <t>IRF7425</t>
  </si>
  <si>
    <t>L-PISR 100µ</t>
  </si>
  <si>
    <t>LUM NEB 21R</t>
  </si>
  <si>
    <t>4N36</t>
  </si>
  <si>
    <t>914-6710</t>
  </si>
  <si>
    <t>ebay</t>
  </si>
  <si>
    <t>TLP582 Optokoppler 5kV Schmitt Trigge_RT</t>
  </si>
  <si>
    <t>LM 1117 MP5,0</t>
  </si>
  <si>
    <t>RT</t>
  </si>
  <si>
    <t>eckstein</t>
  </si>
  <si>
    <t>CP14004</t>
  </si>
  <si>
    <t>STM32 F103C8T6</t>
  </si>
  <si>
    <t>Steuerplatine</t>
  </si>
  <si>
    <t>Powerplatine</t>
  </si>
  <si>
    <t>Zubehör</t>
  </si>
  <si>
    <t>Silberdrath</t>
  </si>
  <si>
    <t>Bürklin</t>
  </si>
  <si>
    <t>90F272</t>
  </si>
  <si>
    <t>Bilderrahmen</t>
  </si>
  <si>
    <t>Ikea</t>
  </si>
  <si>
    <t>003.784.36</t>
  </si>
  <si>
    <t>5 mit CUBE!</t>
  </si>
  <si>
    <t>wetterott</t>
  </si>
  <si>
    <t>10 pol Pfostenbuchse</t>
  </si>
  <si>
    <t>Widerstand 330R RT</t>
  </si>
  <si>
    <t>Widerstand 19,1K RT</t>
  </si>
  <si>
    <t> C3X7R 100NB50</t>
  </si>
  <si>
    <t>aliexpress</t>
  </si>
  <si>
    <t>Folie</t>
  </si>
  <si>
    <t>Lötöse</t>
  </si>
  <si>
    <t>M3 Schrauben</t>
  </si>
  <si>
    <t>M3 Muttern</t>
  </si>
  <si>
    <t>M3 Unterlegschreiben</t>
  </si>
  <si>
    <t>schrumpfschlauch 1,6mm</t>
  </si>
  <si>
    <t>100Ohm</t>
  </si>
  <si>
    <t>4K53Ohm</t>
  </si>
  <si>
    <t>Holsteckerbuchse</t>
  </si>
  <si>
    <t>Sockelleisten 3pol RM2,54</t>
  </si>
  <si>
    <t>n</t>
  </si>
  <si>
    <t>11 Rollen</t>
  </si>
  <si>
    <t>0,25 Rollen</t>
  </si>
  <si>
    <t xml:space="preserve">5cm </t>
  </si>
  <si>
    <t>R32</t>
  </si>
  <si>
    <t>R12-14, R21, R30</t>
  </si>
  <si>
    <t>R10-11</t>
  </si>
  <si>
    <t>R20</t>
  </si>
  <si>
    <t>R33</t>
  </si>
  <si>
    <t>IC10</t>
  </si>
  <si>
    <t>X12</t>
  </si>
  <si>
    <r>
      <t xml:space="preserve">X13, </t>
    </r>
    <r>
      <rPr>
        <sz val="10"/>
        <color indexed="10"/>
        <rFont val="Arial"/>
        <family val="2"/>
      </rPr>
      <t>RTC</t>
    </r>
  </si>
  <si>
    <t>C10-11, C13-14, C20-21, C30, C32-34</t>
  </si>
  <si>
    <t>C22-23, C31</t>
  </si>
  <si>
    <t>IC30</t>
  </si>
  <si>
    <t>R35</t>
  </si>
  <si>
    <t>S10-11</t>
  </si>
  <si>
    <t>IC31</t>
  </si>
  <si>
    <t>OK31</t>
  </si>
  <si>
    <t>C24-25</t>
  </si>
  <si>
    <t>C35</t>
  </si>
  <si>
    <t>C12, C15</t>
  </si>
  <si>
    <t>X31</t>
  </si>
  <si>
    <t>X10, X20, X30</t>
  </si>
  <si>
    <t>2pol Steckerleiste RM2.54</t>
  </si>
  <si>
    <t>X1-3</t>
  </si>
  <si>
    <t>IC1-3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</si>
</sst>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&quot; €&quot;;[Red]\-#,##0.00&quot; €&quot;"/>
    <numFmt numFmtId="165" formatCode="#,##0.00&quot; €&quot;;[Red]\-#,##0.00&quot; €&quot;;&quot;--------- &quot;"/>
    <numFmt numFmtId="166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101010"/>
      <name val="Lucida Sans Unicode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0"/>
      <color indexed="10"/>
      <name val="Lucida Sans Unicode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70">
    <xf numFmtId="0" fontId="0" fillId="0" borderId="0" xfId="0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49" fontId="2" fillId="2" borderId="0" xfId="0" applyNumberFormat="1" applyFont="1" applyFill="1" applyBorder="1" applyAlignment="1">
      <alignment horizontal="left"/>
    </xf>
    <xf numFmtId="164" fontId="2" fillId="2" borderId="0" xfId="1" applyNumberFormat="1" applyFont="1" applyFill="1" applyBorder="1" applyAlignment="1" applyProtection="1"/>
    <xf numFmtId="165" fontId="2" fillId="2" borderId="0" xfId="1" applyNumberFormat="1" applyFont="1" applyFill="1" applyBorder="1" applyAlignment="1" applyProtection="1"/>
    <xf numFmtId="9" fontId="2" fillId="2" borderId="0" xfId="2" applyFont="1" applyFill="1" applyBorder="1" applyAlignment="1" applyProtection="1"/>
    <xf numFmtId="165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right"/>
    </xf>
    <xf numFmtId="0" fontId="0" fillId="0" borderId="1" xfId="0" applyFont="1" applyFill="1" applyBorder="1" applyAlignment="1">
      <alignment horizontal="right"/>
    </xf>
    <xf numFmtId="0" fontId="3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 applyProtection="1"/>
    <xf numFmtId="165" fontId="0" fillId="0" borderId="1" xfId="1" applyNumberFormat="1" applyFont="1" applyFill="1" applyBorder="1" applyAlignment="1" applyProtection="1"/>
    <xf numFmtId="9" fontId="0" fillId="0" borderId="1" xfId="2" applyFont="1" applyFill="1" applyBorder="1" applyAlignment="1" applyProtection="1"/>
    <xf numFmtId="165" fontId="0" fillId="3" borderId="1" xfId="1" applyNumberFormat="1" applyFont="1" applyFill="1" applyBorder="1" applyAlignment="1" applyProtection="1"/>
    <xf numFmtId="0" fontId="0" fillId="0" borderId="1" xfId="0" applyNumberFormat="1" applyFont="1" applyFill="1" applyBorder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9" fillId="0" borderId="0" xfId="0" applyFont="1"/>
    <xf numFmtId="0" fontId="7" fillId="0" borderId="0" xfId="0" applyFont="1" applyFill="1" applyBorder="1" applyAlignment="1">
      <alignment horizontal="left"/>
    </xf>
    <xf numFmtId="0" fontId="10" fillId="0" borderId="0" xfId="3" applyBorder="1"/>
    <xf numFmtId="0" fontId="10" fillId="0" borderId="0" xfId="3" applyBorder="1" applyAlignment="1">
      <alignment horizontal="right"/>
    </xf>
    <xf numFmtId="0" fontId="10" fillId="0" borderId="0" xfId="3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 applyProtection="1"/>
    <xf numFmtId="9" fontId="0" fillId="0" borderId="0" xfId="2" applyFont="1" applyFill="1" applyBorder="1" applyAlignment="1" applyProtection="1"/>
    <xf numFmtId="0" fontId="0" fillId="0" borderId="0" xfId="0" applyBorder="1"/>
    <xf numFmtId="0" fontId="13" fillId="0" borderId="0" xfId="3" applyFont="1" applyBorder="1"/>
    <xf numFmtId="0" fontId="13" fillId="0" borderId="0" xfId="3" applyFont="1" applyBorder="1" applyAlignment="1">
      <alignment horizontal="left"/>
    </xf>
    <xf numFmtId="0" fontId="13" fillId="0" borderId="0" xfId="3" applyFont="1" applyBorder="1" applyAlignment="1">
      <alignment horizontal="center"/>
    </xf>
    <xf numFmtId="0" fontId="11" fillId="0" borderId="0" xfId="3" applyFont="1" applyBorder="1" applyAlignment="1">
      <alignment horizontal="center"/>
    </xf>
    <xf numFmtId="0" fontId="12" fillId="0" borderId="0" xfId="3" applyFont="1" applyBorder="1"/>
    <xf numFmtId="166" fontId="10" fillId="0" borderId="0" xfId="3" applyNumberFormat="1" applyBorder="1" applyAlignment="1">
      <alignment horizontal="center"/>
    </xf>
    <xf numFmtId="0" fontId="14" fillId="0" borderId="0" xfId="0" applyFont="1" applyAlignment="1">
      <alignment vertical="center" wrapText="1"/>
    </xf>
    <xf numFmtId="0" fontId="0" fillId="0" borderId="2" xfId="0" applyBorder="1"/>
    <xf numFmtId="165" fontId="0" fillId="0" borderId="0" xfId="0" applyNumberFormat="1"/>
    <xf numFmtId="0" fontId="15" fillId="0" borderId="0" xfId="0" applyFont="1"/>
    <xf numFmtId="8" fontId="16" fillId="0" borderId="0" xfId="0" applyNumberFormat="1" applyFont="1"/>
    <xf numFmtId="0" fontId="17" fillId="0" borderId="0" xfId="0" applyFont="1"/>
    <xf numFmtId="0" fontId="0" fillId="0" borderId="0" xfId="0" applyFill="1" applyBorder="1"/>
    <xf numFmtId="8" fontId="0" fillId="0" borderId="0" xfId="0" applyNumberFormat="1" applyFill="1" applyBorder="1"/>
    <xf numFmtId="0" fontId="9" fillId="0" borderId="0" xfId="0" applyFont="1" applyFill="1" applyBorder="1" applyAlignment="1">
      <alignment horizontal="right"/>
    </xf>
    <xf numFmtId="8" fontId="0" fillId="0" borderId="0" xfId="0" applyNumberFormat="1"/>
    <xf numFmtId="165" fontId="0" fillId="4" borderId="1" xfId="1" applyNumberFormat="1" applyFont="1" applyFill="1" applyBorder="1" applyAlignment="1" applyProtection="1"/>
    <xf numFmtId="0" fontId="0" fillId="5" borderId="0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10" fillId="4" borderId="0" xfId="3" applyFill="1" applyBorder="1" applyAlignment="1">
      <alignment horizontal="right"/>
    </xf>
    <xf numFmtId="0" fontId="10" fillId="0" borderId="0" xfId="3" applyFill="1" applyBorder="1" applyAlignment="1">
      <alignment horizontal="right"/>
    </xf>
    <xf numFmtId="0" fontId="5" fillId="0" borderId="0" xfId="0" applyFont="1"/>
    <xf numFmtId="0" fontId="7" fillId="0" borderId="3" xfId="0" applyFont="1" applyFill="1" applyBorder="1" applyAlignment="1">
      <alignment horizontal="left"/>
    </xf>
    <xf numFmtId="0" fontId="13" fillId="0" borderId="0" xfId="3" applyFont="1" applyFill="1" applyBorder="1" applyAlignment="1">
      <alignment horizontal="left"/>
    </xf>
    <xf numFmtId="0" fontId="11" fillId="0" borderId="0" xfId="3" applyFont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0" fontId="13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/>
    <xf numFmtId="0" fontId="0" fillId="4" borderId="3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right"/>
    </xf>
    <xf numFmtId="0" fontId="13" fillId="0" borderId="0" xfId="3" applyFont="1" applyFill="1" applyBorder="1"/>
  </cellXfs>
  <cellStyles count="4">
    <cellStyle name="Prozent" xfId="2" builtinId="5"/>
    <cellStyle name="Standard" xfId="0" builtinId="0"/>
    <cellStyle name="Standard 2" xfId="3" xr:uid="{00000000-0005-0000-0000-00002F000000}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A409-2929-4FBD-9BCF-DCCDFFC2971F}">
  <dimension ref="A1:W68"/>
  <sheetViews>
    <sheetView tabSelected="1" topLeftCell="A43" zoomScale="85" zoomScaleNormal="85" workbookViewId="0">
      <selection activeCell="L59" sqref="L59"/>
    </sheetView>
  </sheetViews>
  <sheetFormatPr baseColWidth="10" defaultRowHeight="14.5" x14ac:dyDescent="0.35"/>
  <cols>
    <col min="1" max="1" width="12.81640625" customWidth="1"/>
    <col min="2" max="2" width="25.54296875" customWidth="1"/>
    <col min="5" max="6" width="7.90625" customWidth="1"/>
    <col min="8" max="8" width="3.81640625" customWidth="1"/>
    <col min="9" max="9" width="8.54296875" customWidth="1"/>
    <col min="10" max="10" width="7.90625" customWidth="1"/>
    <col min="11" max="11" width="10.08984375" customWidth="1"/>
    <col min="16" max="16" width="24.6328125" customWidth="1"/>
    <col min="17" max="18" width="13.90625" customWidth="1"/>
    <col min="20" max="20" width="15.54296875" customWidth="1"/>
  </cols>
  <sheetData>
    <row r="1" spans="1:18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8" t="s">
        <v>9</v>
      </c>
      <c r="K1" s="9" t="s">
        <v>10</v>
      </c>
      <c r="L1" s="2" t="s">
        <v>11</v>
      </c>
      <c r="N1" s="25" t="s">
        <v>66</v>
      </c>
    </row>
    <row r="2" spans="1:18" x14ac:dyDescent="0.35">
      <c r="A2" s="1" t="s">
        <v>105</v>
      </c>
      <c r="B2" s="2"/>
      <c r="C2" s="3"/>
      <c r="D2" s="2"/>
      <c r="E2" s="4"/>
      <c r="F2" s="5"/>
      <c r="G2" s="6"/>
      <c r="H2" s="7"/>
      <c r="I2" s="6"/>
      <c r="J2" s="8"/>
      <c r="K2" s="9"/>
      <c r="L2" s="2"/>
      <c r="N2" s="25"/>
      <c r="R2" s="62"/>
    </row>
    <row r="3" spans="1:18" x14ac:dyDescent="0.35">
      <c r="A3" s="53">
        <v>1</v>
      </c>
      <c r="B3" s="11" t="s">
        <v>12</v>
      </c>
      <c r="C3" s="12"/>
      <c r="D3" s="13"/>
      <c r="E3" s="14"/>
      <c r="F3" s="15">
        <v>0</v>
      </c>
      <c r="G3" s="16">
        <f t="shared" ref="G3:G64" si="0">F3*1.19</f>
        <v>0</v>
      </c>
      <c r="H3" s="17"/>
      <c r="I3" s="18">
        <f t="shared" ref="I3:I64" si="1">G3*(1-H3)</f>
        <v>0</v>
      </c>
      <c r="J3" s="18">
        <f t="shared" ref="J3:J23" si="2">A3*I3</f>
        <v>0</v>
      </c>
      <c r="K3" s="19">
        <v>1</v>
      </c>
      <c r="L3" s="11" t="s">
        <v>135</v>
      </c>
      <c r="N3" t="s">
        <v>101</v>
      </c>
      <c r="R3" s="62"/>
    </row>
    <row r="4" spans="1:18" x14ac:dyDescent="0.35">
      <c r="A4" s="53">
        <v>5</v>
      </c>
      <c r="B4" s="11" t="s">
        <v>13</v>
      </c>
      <c r="C4" s="12"/>
      <c r="D4" s="13"/>
      <c r="E4" s="14"/>
      <c r="F4" s="15">
        <v>0</v>
      </c>
      <c r="G4" s="16">
        <f t="shared" si="0"/>
        <v>0</v>
      </c>
      <c r="H4" s="17"/>
      <c r="I4" s="18">
        <f t="shared" si="1"/>
        <v>0</v>
      </c>
      <c r="J4" s="18">
        <f t="shared" si="2"/>
        <v>0</v>
      </c>
      <c r="K4" s="19">
        <v>2</v>
      </c>
      <c r="L4" s="11" t="s">
        <v>136</v>
      </c>
      <c r="N4" t="s">
        <v>101</v>
      </c>
      <c r="R4" s="62"/>
    </row>
    <row r="5" spans="1:18" x14ac:dyDescent="0.35">
      <c r="A5" s="53">
        <v>2</v>
      </c>
      <c r="B5" s="11" t="s">
        <v>128</v>
      </c>
      <c r="C5" s="12"/>
      <c r="D5" s="13"/>
      <c r="E5" s="14"/>
      <c r="F5" s="15"/>
      <c r="G5" s="16"/>
      <c r="H5" s="17"/>
      <c r="I5" s="18"/>
      <c r="J5" s="18"/>
      <c r="K5" s="19">
        <v>3</v>
      </c>
      <c r="L5" s="11" t="s">
        <v>137</v>
      </c>
      <c r="N5" t="s">
        <v>101</v>
      </c>
      <c r="R5" s="62"/>
    </row>
    <row r="6" spans="1:18" x14ac:dyDescent="0.35">
      <c r="A6" s="53">
        <v>1</v>
      </c>
      <c r="B6" s="11" t="s">
        <v>127</v>
      </c>
      <c r="C6" s="12"/>
      <c r="D6" s="13"/>
      <c r="E6" s="14"/>
      <c r="F6" s="15"/>
      <c r="G6" s="16"/>
      <c r="H6" s="17"/>
      <c r="I6" s="18"/>
      <c r="J6" s="18"/>
      <c r="K6" s="19">
        <v>4</v>
      </c>
      <c r="L6" s="11" t="s">
        <v>138</v>
      </c>
      <c r="R6" s="62"/>
    </row>
    <row r="7" spans="1:18" x14ac:dyDescent="0.35">
      <c r="A7" s="53">
        <v>1</v>
      </c>
      <c r="B7" s="11" t="s">
        <v>14</v>
      </c>
      <c r="C7" s="12"/>
      <c r="D7" s="13"/>
      <c r="E7" s="14"/>
      <c r="F7" s="15">
        <v>0</v>
      </c>
      <c r="G7" s="16">
        <f t="shared" si="0"/>
        <v>0</v>
      </c>
      <c r="H7" s="17"/>
      <c r="I7" s="18">
        <f t="shared" si="1"/>
        <v>0</v>
      </c>
      <c r="J7" s="18">
        <f t="shared" si="2"/>
        <v>0</v>
      </c>
      <c r="K7" s="19">
        <v>5</v>
      </c>
      <c r="L7" s="13" t="s">
        <v>139</v>
      </c>
      <c r="N7" t="s">
        <v>101</v>
      </c>
      <c r="R7" s="62"/>
    </row>
    <row r="8" spans="1:18" x14ac:dyDescent="0.35">
      <c r="A8" s="53">
        <v>1</v>
      </c>
      <c r="B8" s="11" t="s">
        <v>15</v>
      </c>
      <c r="C8" s="12" t="s">
        <v>17</v>
      </c>
      <c r="D8" s="44" t="s">
        <v>100</v>
      </c>
      <c r="E8" s="14"/>
      <c r="F8" s="15">
        <v>0.72</v>
      </c>
      <c r="G8" s="16">
        <f t="shared" si="0"/>
        <v>0.8567999999999999</v>
      </c>
      <c r="H8" s="17"/>
      <c r="I8" s="18">
        <f t="shared" si="1"/>
        <v>0.8567999999999999</v>
      </c>
      <c r="J8" s="18">
        <f>A8*I8</f>
        <v>0.8567999999999999</v>
      </c>
      <c r="K8" s="19">
        <v>6</v>
      </c>
      <c r="L8" s="13" t="s">
        <v>140</v>
      </c>
      <c r="N8">
        <v>57</v>
      </c>
      <c r="R8" s="62"/>
    </row>
    <row r="9" spans="1:18" x14ac:dyDescent="0.35">
      <c r="A9" s="53">
        <v>1</v>
      </c>
      <c r="B9" s="11" t="s">
        <v>155</v>
      </c>
      <c r="C9" s="12" t="s">
        <v>17</v>
      </c>
      <c r="D9" s="13" t="s">
        <v>18</v>
      </c>
      <c r="E9" s="14"/>
      <c r="F9" s="15">
        <v>0.14299999999999999</v>
      </c>
      <c r="G9" s="16">
        <f t="shared" ref="G9" si="3">F9*1.19</f>
        <v>0.17016999999999999</v>
      </c>
      <c r="H9" s="17"/>
      <c r="I9" s="18">
        <f t="shared" ref="I9" si="4">G9*(1-H9)</f>
        <v>0.17016999999999999</v>
      </c>
      <c r="J9" s="18">
        <f>A9*I9</f>
        <v>0.17016999999999999</v>
      </c>
      <c r="K9" s="19">
        <v>7</v>
      </c>
      <c r="L9" s="13"/>
      <c r="R9" s="62"/>
    </row>
    <row r="10" spans="1:18" x14ac:dyDescent="0.35">
      <c r="A10" s="53">
        <v>1</v>
      </c>
      <c r="B10" s="13" t="s">
        <v>16</v>
      </c>
      <c r="C10" s="12" t="s">
        <v>17</v>
      </c>
      <c r="D10" s="13" t="s">
        <v>18</v>
      </c>
      <c r="E10" s="14"/>
      <c r="F10" s="15">
        <v>0.14299999999999999</v>
      </c>
      <c r="G10" s="16">
        <f t="shared" si="0"/>
        <v>0.17016999999999999</v>
      </c>
      <c r="H10" s="17"/>
      <c r="I10" s="18">
        <f t="shared" si="1"/>
        <v>0.17016999999999999</v>
      </c>
      <c r="J10" s="18">
        <f>A10*I10</f>
        <v>0.17016999999999999</v>
      </c>
      <c r="K10" s="19">
        <v>8</v>
      </c>
      <c r="L10" s="13" t="s">
        <v>141</v>
      </c>
      <c r="N10" t="s">
        <v>67</v>
      </c>
      <c r="R10" s="62"/>
    </row>
    <row r="11" spans="1:18" x14ac:dyDescent="0.35">
      <c r="A11" s="53">
        <v>2</v>
      </c>
      <c r="B11" s="13" t="s">
        <v>20</v>
      </c>
      <c r="C11" s="12" t="s">
        <v>17</v>
      </c>
      <c r="D11" s="13" t="s">
        <v>18</v>
      </c>
      <c r="E11" s="14"/>
      <c r="F11" s="15">
        <v>0.14299999999999999</v>
      </c>
      <c r="G11" s="16">
        <f t="shared" si="0"/>
        <v>0.17016999999999999</v>
      </c>
      <c r="H11" s="17"/>
      <c r="I11" s="18">
        <f t="shared" si="1"/>
        <v>0.17016999999999999</v>
      </c>
      <c r="J11" s="18">
        <f>A11*I11</f>
        <v>0.34033999999999998</v>
      </c>
      <c r="K11" s="19">
        <v>9</v>
      </c>
      <c r="L11" s="13" t="s">
        <v>142</v>
      </c>
      <c r="N11" t="s">
        <v>68</v>
      </c>
      <c r="P11" s="56"/>
      <c r="R11" s="62"/>
    </row>
    <row r="12" spans="1:18" ht="25" x14ac:dyDescent="0.35">
      <c r="A12" s="53">
        <v>2</v>
      </c>
      <c r="B12" s="13" t="s">
        <v>22</v>
      </c>
      <c r="C12" s="12" t="s">
        <v>17</v>
      </c>
      <c r="D12" s="20" t="s">
        <v>21</v>
      </c>
      <c r="E12" s="14"/>
      <c r="F12" s="15">
        <v>0.21</v>
      </c>
      <c r="G12" s="16">
        <f t="shared" si="0"/>
        <v>0.24989999999999998</v>
      </c>
      <c r="H12" s="17"/>
      <c r="I12" s="18">
        <f t="shared" si="1"/>
        <v>0.24989999999999998</v>
      </c>
      <c r="J12" s="18">
        <f t="shared" si="2"/>
        <v>0.49979999999999997</v>
      </c>
      <c r="K12" s="19">
        <v>10</v>
      </c>
      <c r="L12" s="21" t="s">
        <v>23</v>
      </c>
      <c r="N12" t="s">
        <v>69</v>
      </c>
      <c r="R12" s="62"/>
    </row>
    <row r="13" spans="1:18" x14ac:dyDescent="0.35">
      <c r="A13" s="53">
        <v>10</v>
      </c>
      <c r="B13" s="11" t="s">
        <v>24</v>
      </c>
      <c r="C13" s="12" t="s">
        <v>17</v>
      </c>
      <c r="D13" s="44" t="s">
        <v>119</v>
      </c>
      <c r="E13" s="14"/>
      <c r="F13" s="15">
        <v>8.4000000000000005E-2</v>
      </c>
      <c r="G13" s="16">
        <f t="shared" si="0"/>
        <v>9.9960000000000007E-2</v>
      </c>
      <c r="H13" s="17"/>
      <c r="I13" s="18">
        <f t="shared" si="1"/>
        <v>9.9960000000000007E-2</v>
      </c>
      <c r="J13" s="18">
        <f>A13*I13</f>
        <v>0.99960000000000004</v>
      </c>
      <c r="K13" s="19">
        <v>11</v>
      </c>
      <c r="L13" s="13" t="s">
        <v>143</v>
      </c>
      <c r="N13">
        <v>12</v>
      </c>
      <c r="R13" s="62"/>
    </row>
    <row r="14" spans="1:18" x14ac:dyDescent="0.35">
      <c r="A14" s="53">
        <v>3</v>
      </c>
      <c r="B14" s="11" t="s">
        <v>25</v>
      </c>
      <c r="C14" s="12"/>
      <c r="D14" s="13"/>
      <c r="E14" s="14"/>
      <c r="F14" s="15">
        <v>0</v>
      </c>
      <c r="G14" s="16">
        <f t="shared" si="0"/>
        <v>0</v>
      </c>
      <c r="H14" s="17"/>
      <c r="I14" s="18">
        <f t="shared" si="1"/>
        <v>0</v>
      </c>
      <c r="J14" s="18">
        <f>A14*I14</f>
        <v>0</v>
      </c>
      <c r="K14" s="19">
        <v>12</v>
      </c>
      <c r="L14" s="13" t="s">
        <v>144</v>
      </c>
      <c r="N14" t="s">
        <v>101</v>
      </c>
      <c r="R14" s="62"/>
    </row>
    <row r="15" spans="1:18" x14ac:dyDescent="0.35">
      <c r="A15" s="53">
        <v>1</v>
      </c>
      <c r="B15" s="11" t="s">
        <v>26</v>
      </c>
      <c r="C15" s="12" t="s">
        <v>17</v>
      </c>
      <c r="D15" s="13" t="s">
        <v>27</v>
      </c>
      <c r="E15" s="14"/>
      <c r="F15" s="15">
        <v>1.51</v>
      </c>
      <c r="G15" s="16">
        <f t="shared" si="0"/>
        <v>1.7968999999999999</v>
      </c>
      <c r="H15" s="17"/>
      <c r="I15" s="18">
        <f t="shared" si="1"/>
        <v>1.7968999999999999</v>
      </c>
      <c r="J15" s="18">
        <f t="shared" si="2"/>
        <v>1.7968999999999999</v>
      </c>
      <c r="K15" s="19">
        <v>13</v>
      </c>
      <c r="L15" s="13" t="s">
        <v>145</v>
      </c>
      <c r="N15">
        <v>11</v>
      </c>
      <c r="R15" s="62"/>
    </row>
    <row r="16" spans="1:18" x14ac:dyDescent="0.35">
      <c r="A16" s="53">
        <v>1</v>
      </c>
      <c r="B16" s="11" t="s">
        <v>28</v>
      </c>
      <c r="C16" s="12" t="s">
        <v>34</v>
      </c>
      <c r="D16" s="13" t="s">
        <v>97</v>
      </c>
      <c r="E16" s="14"/>
      <c r="F16" s="45">
        <v>0.71</v>
      </c>
      <c r="G16" s="16">
        <f t="shared" si="0"/>
        <v>0.84489999999999987</v>
      </c>
      <c r="H16" s="17"/>
      <c r="I16" s="18">
        <f t="shared" si="1"/>
        <v>0.84489999999999987</v>
      </c>
      <c r="J16" s="18">
        <f>A16*I16</f>
        <v>0.84489999999999987</v>
      </c>
      <c r="K16" s="19">
        <v>14</v>
      </c>
      <c r="L16" s="13" t="s">
        <v>146</v>
      </c>
      <c r="N16">
        <v>46</v>
      </c>
      <c r="R16" s="62"/>
    </row>
    <row r="17" spans="1:23" x14ac:dyDescent="0.35">
      <c r="A17" s="53">
        <v>2</v>
      </c>
      <c r="B17" s="22" t="s">
        <v>29</v>
      </c>
      <c r="C17" s="12" t="s">
        <v>17</v>
      </c>
      <c r="D17" s="13" t="s">
        <v>30</v>
      </c>
      <c r="E17" s="14"/>
      <c r="F17" s="15">
        <v>0.109</v>
      </c>
      <c r="G17" s="16">
        <f t="shared" si="0"/>
        <v>0.12970999999999999</v>
      </c>
      <c r="H17" s="17"/>
      <c r="I17" s="18">
        <f t="shared" si="1"/>
        <v>0.12970999999999999</v>
      </c>
      <c r="J17" s="18">
        <f t="shared" si="2"/>
        <v>0.25941999999999998</v>
      </c>
      <c r="K17" s="19">
        <v>15</v>
      </c>
      <c r="L17" s="13" t="s">
        <v>147</v>
      </c>
      <c r="N17">
        <v>8</v>
      </c>
      <c r="R17" s="62"/>
    </row>
    <row r="18" spans="1:23" x14ac:dyDescent="0.35">
      <c r="A18" s="53">
        <v>1</v>
      </c>
      <c r="B18" s="11" t="s">
        <v>31</v>
      </c>
      <c r="C18" s="12" t="s">
        <v>17</v>
      </c>
      <c r="D18" s="13" t="s">
        <v>32</v>
      </c>
      <c r="E18" s="14"/>
      <c r="F18" s="15">
        <v>2.77</v>
      </c>
      <c r="G18" s="16">
        <f t="shared" si="0"/>
        <v>3.2963</v>
      </c>
      <c r="H18" s="17"/>
      <c r="I18" s="18">
        <f t="shared" si="1"/>
        <v>3.2963</v>
      </c>
      <c r="J18" s="18">
        <f t="shared" si="2"/>
        <v>3.2963</v>
      </c>
      <c r="K18" s="19">
        <v>16</v>
      </c>
      <c r="L18" s="13" t="s">
        <v>148</v>
      </c>
      <c r="N18">
        <v>3</v>
      </c>
      <c r="R18" s="62"/>
    </row>
    <row r="19" spans="1:23" x14ac:dyDescent="0.35">
      <c r="A19" s="53">
        <v>1</v>
      </c>
      <c r="B19" s="22" t="s">
        <v>99</v>
      </c>
      <c r="C19" s="12"/>
      <c r="D19" s="13"/>
      <c r="E19" s="14"/>
      <c r="F19" s="15">
        <v>0</v>
      </c>
      <c r="G19" s="16">
        <f t="shared" si="0"/>
        <v>0</v>
      </c>
      <c r="H19" s="17"/>
      <c r="I19" s="18">
        <f t="shared" si="1"/>
        <v>0</v>
      </c>
      <c r="J19" s="18">
        <f t="shared" si="2"/>
        <v>0</v>
      </c>
      <c r="K19" s="19">
        <v>17</v>
      </c>
      <c r="L19" s="13" t="s">
        <v>149</v>
      </c>
      <c r="N19" t="s">
        <v>101</v>
      </c>
      <c r="R19" s="62"/>
    </row>
    <row r="20" spans="1:23" x14ac:dyDescent="0.35">
      <c r="A20" s="53">
        <v>2</v>
      </c>
      <c r="B20" s="11" t="s">
        <v>33</v>
      </c>
      <c r="C20" s="12" t="s">
        <v>34</v>
      </c>
      <c r="D20" s="13" t="s">
        <v>35</v>
      </c>
      <c r="E20" s="14"/>
      <c r="F20" s="15">
        <v>7.9000000000000001E-2</v>
      </c>
      <c r="G20" s="16">
        <f t="shared" si="0"/>
        <v>9.4009999999999996E-2</v>
      </c>
      <c r="H20" s="17"/>
      <c r="I20" s="18">
        <f t="shared" si="1"/>
        <v>9.4009999999999996E-2</v>
      </c>
      <c r="J20" s="18">
        <f t="shared" si="2"/>
        <v>0.18801999999999999</v>
      </c>
      <c r="K20" s="19">
        <v>18</v>
      </c>
      <c r="L20" s="13" t="s">
        <v>150</v>
      </c>
      <c r="N20">
        <v>39</v>
      </c>
      <c r="R20" s="62"/>
    </row>
    <row r="21" spans="1:23" x14ac:dyDescent="0.35">
      <c r="A21" s="53">
        <v>1</v>
      </c>
      <c r="B21" s="11" t="s">
        <v>36</v>
      </c>
      <c r="C21" s="12" t="s">
        <v>17</v>
      </c>
      <c r="D21" s="13" t="s">
        <v>37</v>
      </c>
      <c r="E21" s="14"/>
      <c r="F21" s="15">
        <v>6.7000000000000004E-2</v>
      </c>
      <c r="G21" s="16">
        <f t="shared" si="0"/>
        <v>7.9729999999999995E-2</v>
      </c>
      <c r="H21" s="17"/>
      <c r="I21" s="18">
        <f t="shared" si="1"/>
        <v>7.9729999999999995E-2</v>
      </c>
      <c r="J21" s="18">
        <f t="shared" si="2"/>
        <v>7.9729999999999995E-2</v>
      </c>
      <c r="K21" s="19">
        <v>19</v>
      </c>
      <c r="L21" s="13" t="s">
        <v>151</v>
      </c>
      <c r="N21">
        <v>18</v>
      </c>
      <c r="R21" s="62"/>
    </row>
    <row r="22" spans="1:23" x14ac:dyDescent="0.35">
      <c r="A22" s="53">
        <v>2</v>
      </c>
      <c r="B22" s="11" t="s">
        <v>38</v>
      </c>
      <c r="C22" s="12" t="s">
        <v>17</v>
      </c>
      <c r="D22" s="13" t="s">
        <v>39</v>
      </c>
      <c r="E22" s="14"/>
      <c r="F22" s="15">
        <v>1.7000000000000001E-2</v>
      </c>
      <c r="G22" s="16">
        <f t="shared" si="0"/>
        <v>2.0230000000000001E-2</v>
      </c>
      <c r="H22" s="17"/>
      <c r="I22" s="18">
        <f t="shared" si="1"/>
        <v>2.0230000000000001E-2</v>
      </c>
      <c r="J22" s="18">
        <f t="shared" si="2"/>
        <v>4.0460000000000003E-2</v>
      </c>
      <c r="K22" s="19">
        <v>20</v>
      </c>
      <c r="L22" s="13" t="s">
        <v>152</v>
      </c>
      <c r="N22">
        <v>38</v>
      </c>
      <c r="R22" s="62"/>
    </row>
    <row r="23" spans="1:23" x14ac:dyDescent="0.35">
      <c r="A23" s="53">
        <v>1</v>
      </c>
      <c r="B23" s="22" t="s">
        <v>40</v>
      </c>
      <c r="C23" s="12" t="s">
        <v>17</v>
      </c>
      <c r="D23" s="13" t="s">
        <v>41</v>
      </c>
      <c r="E23" s="14"/>
      <c r="F23" s="15">
        <v>8.4000000000000005E-2</v>
      </c>
      <c r="G23" s="16">
        <f t="shared" si="0"/>
        <v>9.9960000000000007E-2</v>
      </c>
      <c r="H23" s="17"/>
      <c r="I23" s="18">
        <f t="shared" si="1"/>
        <v>9.9960000000000007E-2</v>
      </c>
      <c r="J23" s="18">
        <f t="shared" si="2"/>
        <v>9.9960000000000007E-2</v>
      </c>
      <c r="K23" s="19">
        <v>21</v>
      </c>
      <c r="L23" s="11" t="s">
        <v>153</v>
      </c>
      <c r="N23">
        <v>4</v>
      </c>
      <c r="R23" s="62"/>
    </row>
    <row r="24" spans="1:23" x14ac:dyDescent="0.35">
      <c r="A24" s="65"/>
      <c r="G24" s="16">
        <f t="shared" si="0"/>
        <v>0</v>
      </c>
      <c r="I24" s="18">
        <f t="shared" si="1"/>
        <v>0</v>
      </c>
      <c r="R24" s="62"/>
    </row>
    <row r="25" spans="1:23" x14ac:dyDescent="0.35">
      <c r="A25" s="65"/>
      <c r="G25" s="16">
        <f t="shared" si="0"/>
        <v>0</v>
      </c>
      <c r="I25" s="18">
        <f t="shared" si="1"/>
        <v>0</v>
      </c>
      <c r="R25" s="62"/>
    </row>
    <row r="26" spans="1:23" x14ac:dyDescent="0.35">
      <c r="A26" s="53">
        <v>1</v>
      </c>
      <c r="B26" s="22" t="s">
        <v>42</v>
      </c>
      <c r="C26" s="12" t="s">
        <v>102</v>
      </c>
      <c r="D26" s="13" t="s">
        <v>103</v>
      </c>
      <c r="E26" s="14"/>
      <c r="F26" s="15">
        <v>0</v>
      </c>
      <c r="G26" s="46">
        <v>3.86</v>
      </c>
      <c r="H26" s="17"/>
      <c r="I26" s="18">
        <f t="shared" si="1"/>
        <v>3.86</v>
      </c>
      <c r="J26" s="18">
        <f t="shared" ref="J26:J64" si="5">A26*I26</f>
        <v>3.86</v>
      </c>
      <c r="K26" s="19">
        <v>22</v>
      </c>
      <c r="L26" s="13" t="s">
        <v>43</v>
      </c>
      <c r="N26">
        <v>36</v>
      </c>
      <c r="R26" s="62"/>
    </row>
    <row r="27" spans="1:23" x14ac:dyDescent="0.35">
      <c r="A27" s="53">
        <v>2</v>
      </c>
      <c r="B27" s="22" t="s">
        <v>44</v>
      </c>
      <c r="C27" s="12" t="s">
        <v>17</v>
      </c>
      <c r="D27" s="13" t="s">
        <v>45</v>
      </c>
      <c r="E27" s="14"/>
      <c r="F27" s="15">
        <v>1.85</v>
      </c>
      <c r="G27" s="16">
        <f t="shared" si="0"/>
        <v>2.2014999999999998</v>
      </c>
      <c r="H27" s="17"/>
      <c r="I27" s="18">
        <f t="shared" si="1"/>
        <v>2.2014999999999998</v>
      </c>
      <c r="J27" s="18">
        <f t="shared" si="5"/>
        <v>4.4029999999999996</v>
      </c>
      <c r="K27" s="19">
        <v>23</v>
      </c>
      <c r="L27" s="13" t="s">
        <v>46</v>
      </c>
      <c r="N27">
        <v>200</v>
      </c>
      <c r="R27" s="62"/>
    </row>
    <row r="28" spans="1:23" x14ac:dyDescent="0.35">
      <c r="A28" s="53">
        <v>2</v>
      </c>
      <c r="B28" s="22" t="s">
        <v>47</v>
      </c>
      <c r="C28" s="12" t="s">
        <v>17</v>
      </c>
      <c r="D28" s="13" t="s">
        <v>48</v>
      </c>
      <c r="E28" s="14"/>
      <c r="F28" s="15">
        <v>9.1999999999999993</v>
      </c>
      <c r="G28" s="16">
        <f t="shared" si="0"/>
        <v>10.947999999999999</v>
      </c>
      <c r="H28" s="17"/>
      <c r="I28" s="18">
        <f t="shared" si="1"/>
        <v>10.947999999999999</v>
      </c>
      <c r="J28" s="18">
        <f t="shared" si="5"/>
        <v>21.895999999999997</v>
      </c>
      <c r="K28" s="19">
        <v>24</v>
      </c>
      <c r="L28" s="13" t="s">
        <v>47</v>
      </c>
      <c r="N28">
        <v>45</v>
      </c>
      <c r="R28" s="62"/>
    </row>
    <row r="29" spans="1:23" x14ac:dyDescent="0.35">
      <c r="A29" s="53">
        <v>2</v>
      </c>
      <c r="B29" s="22" t="s">
        <v>49</v>
      </c>
      <c r="C29" s="12"/>
      <c r="D29" s="13"/>
      <c r="E29" s="14"/>
      <c r="F29" s="15">
        <v>0</v>
      </c>
      <c r="G29" s="16">
        <f t="shared" si="0"/>
        <v>0</v>
      </c>
      <c r="H29" s="17"/>
      <c r="I29" s="18">
        <f t="shared" si="1"/>
        <v>0</v>
      </c>
      <c r="J29" s="18">
        <f t="shared" si="5"/>
        <v>0</v>
      </c>
      <c r="K29" s="19">
        <v>25</v>
      </c>
      <c r="L29" s="13"/>
      <c r="N29">
        <v>100</v>
      </c>
      <c r="R29" s="62"/>
    </row>
    <row r="30" spans="1:23" x14ac:dyDescent="0.35">
      <c r="A30" s="53">
        <v>1</v>
      </c>
      <c r="B30" s="22" t="s">
        <v>50</v>
      </c>
      <c r="C30" s="12" t="s">
        <v>115</v>
      </c>
      <c r="D30" s="44">
        <v>20150271</v>
      </c>
      <c r="E30" s="14"/>
      <c r="F30" s="15">
        <v>0</v>
      </c>
      <c r="G30" s="16">
        <v>3.85</v>
      </c>
      <c r="H30" s="17"/>
      <c r="I30" s="18">
        <f t="shared" si="1"/>
        <v>3.85</v>
      </c>
      <c r="J30" s="18">
        <f t="shared" si="5"/>
        <v>3.85</v>
      </c>
      <c r="K30" s="19">
        <v>26</v>
      </c>
      <c r="L30" s="13" t="s">
        <v>51</v>
      </c>
      <c r="N30">
        <v>29</v>
      </c>
      <c r="R30" s="62"/>
    </row>
    <row r="31" spans="1:23" x14ac:dyDescent="0.35">
      <c r="A31" s="53">
        <v>2</v>
      </c>
      <c r="B31" s="22" t="s">
        <v>52</v>
      </c>
      <c r="C31" s="12" t="s">
        <v>17</v>
      </c>
      <c r="D31" s="13" t="s">
        <v>53</v>
      </c>
      <c r="E31" s="14"/>
      <c r="F31" s="15">
        <v>0.68</v>
      </c>
      <c r="G31" s="51">
        <f t="shared" si="0"/>
        <v>0.80920000000000003</v>
      </c>
      <c r="H31" s="17"/>
      <c r="I31" s="18">
        <f t="shared" si="1"/>
        <v>0.80920000000000003</v>
      </c>
      <c r="J31" s="18">
        <f t="shared" si="5"/>
        <v>1.6184000000000001</v>
      </c>
      <c r="K31" s="19">
        <v>27</v>
      </c>
      <c r="L31" s="13" t="s">
        <v>54</v>
      </c>
      <c r="N31">
        <v>11</v>
      </c>
      <c r="Q31" s="34"/>
      <c r="R31" s="63"/>
      <c r="S31" s="34"/>
      <c r="T31" s="34"/>
      <c r="U31" s="34"/>
      <c r="V31" s="34"/>
      <c r="W31" s="34"/>
    </row>
    <row r="32" spans="1:23" ht="15.5" x14ac:dyDescent="0.35">
      <c r="A32" s="53">
        <v>1</v>
      </c>
      <c r="B32" s="22" t="s">
        <v>104</v>
      </c>
      <c r="C32" s="12" t="s">
        <v>98</v>
      </c>
      <c r="D32" s="13"/>
      <c r="E32" s="14"/>
      <c r="F32" s="15">
        <v>0</v>
      </c>
      <c r="G32" s="16">
        <v>4.49</v>
      </c>
      <c r="H32" s="17"/>
      <c r="I32" s="18">
        <f t="shared" si="1"/>
        <v>4.49</v>
      </c>
      <c r="J32" s="18">
        <f t="shared" si="5"/>
        <v>4.49</v>
      </c>
      <c r="K32" s="19">
        <v>28</v>
      </c>
      <c r="L32" s="13" t="s">
        <v>55</v>
      </c>
      <c r="N32">
        <v>0</v>
      </c>
      <c r="Q32" s="34"/>
      <c r="R32" s="59"/>
      <c r="S32" s="38"/>
      <c r="T32" s="38"/>
      <c r="U32" s="38"/>
      <c r="V32" s="38"/>
      <c r="W32" s="34"/>
    </row>
    <row r="33" spans="1:23" x14ac:dyDescent="0.35">
      <c r="A33" s="53">
        <v>2</v>
      </c>
      <c r="B33" s="22" t="s">
        <v>56</v>
      </c>
      <c r="C33" s="12" t="s">
        <v>17</v>
      </c>
      <c r="D33" s="13" t="s">
        <v>57</v>
      </c>
      <c r="E33" s="14"/>
      <c r="F33" s="15">
        <v>0.61</v>
      </c>
      <c r="G33" s="16">
        <f t="shared" si="0"/>
        <v>0.72589999999999999</v>
      </c>
      <c r="H33" s="17"/>
      <c r="I33" s="18">
        <f t="shared" si="1"/>
        <v>0.72589999999999999</v>
      </c>
      <c r="J33" s="18">
        <f t="shared" si="5"/>
        <v>1.4518</v>
      </c>
      <c r="K33" s="19">
        <v>29</v>
      </c>
      <c r="L33" s="13" t="s">
        <v>58</v>
      </c>
      <c r="N33">
        <v>100</v>
      </c>
      <c r="Q33" s="34"/>
      <c r="R33" s="61"/>
      <c r="S33" s="39"/>
      <c r="T33" s="28"/>
      <c r="U33" s="29"/>
      <c r="V33" s="40"/>
      <c r="W33" s="34"/>
    </row>
    <row r="34" spans="1:23" x14ac:dyDescent="0.35">
      <c r="A34" s="53">
        <v>19</v>
      </c>
      <c r="B34" s="22" t="s">
        <v>59</v>
      </c>
      <c r="C34" s="12"/>
      <c r="D34" s="13" t="s">
        <v>60</v>
      </c>
      <c r="E34" s="14"/>
      <c r="F34" s="15">
        <v>0.38</v>
      </c>
      <c r="G34" s="16">
        <f t="shared" si="0"/>
        <v>0.45219999999999999</v>
      </c>
      <c r="H34" s="17"/>
      <c r="I34" s="18">
        <f t="shared" si="1"/>
        <v>0.45219999999999999</v>
      </c>
      <c r="J34" s="18">
        <f t="shared" si="5"/>
        <v>8.5917999999999992</v>
      </c>
      <c r="K34" s="19">
        <v>30</v>
      </c>
      <c r="L34" s="13" t="s">
        <v>61</v>
      </c>
      <c r="N34">
        <v>53</v>
      </c>
      <c r="Q34" s="34"/>
      <c r="R34" s="60"/>
      <c r="S34" s="35"/>
      <c r="T34" s="35"/>
      <c r="U34" s="29"/>
      <c r="V34" s="40"/>
      <c r="W34" s="34"/>
    </row>
    <row r="35" spans="1:23" x14ac:dyDescent="0.35">
      <c r="A35" s="66">
        <v>3</v>
      </c>
      <c r="B35" s="57" t="s">
        <v>122</v>
      </c>
      <c r="G35" s="16">
        <f t="shared" si="0"/>
        <v>0</v>
      </c>
      <c r="I35" s="18">
        <f t="shared" si="1"/>
        <v>0</v>
      </c>
      <c r="J35" s="18">
        <f t="shared" si="5"/>
        <v>0</v>
      </c>
      <c r="K35" s="68">
        <v>40</v>
      </c>
      <c r="L35" s="67" t="s">
        <v>154</v>
      </c>
      <c r="Q35" s="34"/>
      <c r="R35" s="61"/>
      <c r="S35" s="35"/>
      <c r="T35" s="36"/>
      <c r="U35" s="37"/>
      <c r="V35" s="40"/>
      <c r="W35" s="34"/>
    </row>
    <row r="36" spans="1:23" x14ac:dyDescent="0.35">
      <c r="A36" s="65"/>
      <c r="G36" s="16">
        <f t="shared" si="0"/>
        <v>0</v>
      </c>
      <c r="I36" s="18">
        <f t="shared" si="1"/>
        <v>0</v>
      </c>
      <c r="J36" s="18">
        <f t="shared" si="5"/>
        <v>0</v>
      </c>
      <c r="Q36" s="34"/>
      <c r="R36" s="60"/>
      <c r="S36" s="35"/>
      <c r="T36" s="36"/>
      <c r="U36" s="29"/>
      <c r="V36" s="40"/>
      <c r="W36" s="34"/>
    </row>
    <row r="37" spans="1:23" x14ac:dyDescent="0.35">
      <c r="A37" s="49" t="s">
        <v>107</v>
      </c>
      <c r="B37" s="26"/>
      <c r="G37" s="16">
        <f t="shared" si="0"/>
        <v>0</v>
      </c>
      <c r="I37" s="18">
        <f t="shared" si="1"/>
        <v>0</v>
      </c>
      <c r="J37" s="18"/>
      <c r="Q37" s="34"/>
      <c r="R37" s="60"/>
      <c r="S37" s="35"/>
      <c r="T37" s="36"/>
      <c r="U37" s="29"/>
      <c r="V37" s="40"/>
      <c r="W37" s="34"/>
    </row>
    <row r="38" spans="1:23" x14ac:dyDescent="0.35">
      <c r="A38" s="24">
        <v>2</v>
      </c>
      <c r="B38" s="13" t="s">
        <v>116</v>
      </c>
      <c r="C38" s="12" t="s">
        <v>17</v>
      </c>
      <c r="D38" s="13" t="s">
        <v>62</v>
      </c>
      <c r="E38" s="14"/>
      <c r="F38" s="15">
        <v>8.4000000000000005E-2</v>
      </c>
      <c r="G38" s="16">
        <f t="shared" si="0"/>
        <v>9.9960000000000007E-2</v>
      </c>
      <c r="H38" s="17"/>
      <c r="I38" s="18">
        <f t="shared" si="1"/>
        <v>9.9960000000000007E-2</v>
      </c>
      <c r="J38" s="18">
        <f t="shared" si="5"/>
        <v>0.19992000000000001</v>
      </c>
      <c r="N38">
        <v>1</v>
      </c>
      <c r="Q38" s="34"/>
      <c r="R38" s="61"/>
      <c r="S38" s="35"/>
      <c r="T38" s="36"/>
      <c r="U38" s="29"/>
      <c r="V38" s="40"/>
      <c r="W38" s="34"/>
    </row>
    <row r="39" spans="1:23" x14ac:dyDescent="0.35">
      <c r="A39" s="24">
        <v>1</v>
      </c>
      <c r="B39" s="23" t="s">
        <v>63</v>
      </c>
      <c r="C39" s="12" t="s">
        <v>17</v>
      </c>
      <c r="D39" s="13" t="s">
        <v>64</v>
      </c>
      <c r="E39" s="14"/>
      <c r="F39" s="15">
        <v>1.67</v>
      </c>
      <c r="G39" s="16">
        <f t="shared" si="0"/>
        <v>1.9872999999999998</v>
      </c>
      <c r="H39" s="17"/>
      <c r="I39" s="18">
        <f t="shared" si="1"/>
        <v>1.9872999999999998</v>
      </c>
      <c r="J39" s="18">
        <f t="shared" si="5"/>
        <v>1.9872999999999998</v>
      </c>
      <c r="Q39" s="34"/>
      <c r="R39" s="61"/>
      <c r="S39" s="27"/>
      <c r="T39" s="36"/>
      <c r="U39" s="29"/>
      <c r="V39" s="40"/>
      <c r="W39" s="34"/>
    </row>
    <row r="40" spans="1:23" x14ac:dyDescent="0.35">
      <c r="A40" s="64">
        <v>342</v>
      </c>
      <c r="B40" t="s">
        <v>65</v>
      </c>
      <c r="G40" s="16">
        <f t="shared" si="0"/>
        <v>0</v>
      </c>
      <c r="I40" s="18">
        <f t="shared" si="1"/>
        <v>0</v>
      </c>
      <c r="J40" s="18">
        <f t="shared" si="5"/>
        <v>0</v>
      </c>
      <c r="N40" t="s">
        <v>70</v>
      </c>
      <c r="Q40" s="34"/>
      <c r="R40" s="61" t="s">
        <v>132</v>
      </c>
      <c r="S40" s="35"/>
      <c r="T40" s="36"/>
      <c r="U40" s="29"/>
      <c r="V40" s="40"/>
      <c r="W40" s="34"/>
    </row>
    <row r="41" spans="1:23" x14ac:dyDescent="0.35">
      <c r="A41" s="24" t="s">
        <v>133</v>
      </c>
      <c r="B41" t="s">
        <v>108</v>
      </c>
      <c r="C41" t="s">
        <v>109</v>
      </c>
      <c r="D41" t="s">
        <v>110</v>
      </c>
      <c r="F41" s="50">
        <v>37.6</v>
      </c>
      <c r="G41" s="16">
        <f t="shared" si="0"/>
        <v>44.744</v>
      </c>
      <c r="I41" s="18">
        <f t="shared" si="1"/>
        <v>44.744</v>
      </c>
      <c r="J41" s="18" t="e">
        <f t="shared" si="5"/>
        <v>#VALUE!</v>
      </c>
      <c r="N41" t="s">
        <v>114</v>
      </c>
      <c r="Q41" s="34"/>
      <c r="R41" s="61" t="s">
        <v>131</v>
      </c>
      <c r="S41" s="35"/>
      <c r="T41" s="36"/>
      <c r="U41" s="29"/>
      <c r="V41" s="40"/>
      <c r="W41" s="34"/>
    </row>
    <row r="42" spans="1:23" x14ac:dyDescent="0.35">
      <c r="A42" s="52">
        <v>1</v>
      </c>
      <c r="B42" t="s">
        <v>111</v>
      </c>
      <c r="C42" t="s">
        <v>112</v>
      </c>
      <c r="D42" s="44" t="s">
        <v>113</v>
      </c>
      <c r="F42" s="50"/>
      <c r="G42" s="16">
        <v>12.99</v>
      </c>
      <c r="I42" s="18"/>
      <c r="J42" s="18"/>
      <c r="N42">
        <v>9</v>
      </c>
      <c r="P42">
        <v>12</v>
      </c>
      <c r="Q42" s="34"/>
      <c r="R42" s="60"/>
      <c r="S42" s="35"/>
      <c r="T42" s="36"/>
      <c r="U42" s="29"/>
      <c r="V42" s="40"/>
      <c r="W42" s="34"/>
    </row>
    <row r="43" spans="1:23" x14ac:dyDescent="0.35">
      <c r="A43" s="10">
        <v>1</v>
      </c>
      <c r="B43" t="s">
        <v>121</v>
      </c>
      <c r="D43" s="44"/>
      <c r="F43" s="50"/>
      <c r="G43" s="16"/>
      <c r="I43" s="18"/>
      <c r="J43" s="18"/>
      <c r="Q43" s="34"/>
      <c r="R43" s="61"/>
      <c r="S43" s="35"/>
      <c r="T43" s="36"/>
      <c r="U43" s="29"/>
      <c r="V43" s="40"/>
      <c r="W43" s="34"/>
    </row>
    <row r="44" spans="1:23" x14ac:dyDescent="0.35">
      <c r="A44" s="24">
        <v>24</v>
      </c>
      <c r="B44" t="s">
        <v>123</v>
      </c>
      <c r="G44" s="16">
        <f t="shared" si="0"/>
        <v>0</v>
      </c>
      <c r="I44" s="18">
        <f t="shared" si="1"/>
        <v>0</v>
      </c>
      <c r="J44" s="18">
        <f>A43*I44</f>
        <v>0</v>
      </c>
      <c r="Q44" s="34"/>
      <c r="R44" s="60"/>
      <c r="S44" s="35"/>
      <c r="T44" s="36"/>
      <c r="U44" s="29"/>
      <c r="V44" s="40"/>
      <c r="W44" s="34"/>
    </row>
    <row r="45" spans="1:23" x14ac:dyDescent="0.35">
      <c r="A45" s="24">
        <v>24</v>
      </c>
      <c r="B45" t="s">
        <v>124</v>
      </c>
      <c r="G45" s="16"/>
      <c r="I45" s="18"/>
      <c r="J45" s="18"/>
      <c r="Q45" s="34"/>
      <c r="R45" s="60"/>
      <c r="S45" s="35"/>
      <c r="T45" s="36"/>
      <c r="U45" s="29"/>
      <c r="V45" s="40"/>
      <c r="W45" s="34"/>
    </row>
    <row r="46" spans="1:23" x14ac:dyDescent="0.35">
      <c r="A46" s="52">
        <v>24</v>
      </c>
      <c r="B46" t="s">
        <v>125</v>
      </c>
      <c r="G46" s="16"/>
      <c r="I46" s="18"/>
      <c r="J46" s="18"/>
      <c r="P46">
        <v>500</v>
      </c>
      <c r="Q46" s="34"/>
      <c r="R46" s="60"/>
      <c r="S46" s="35"/>
      <c r="T46" s="36"/>
      <c r="U46" s="29"/>
      <c r="V46" s="40"/>
      <c r="W46" s="34"/>
    </row>
    <row r="47" spans="1:23" x14ac:dyDescent="0.35">
      <c r="A47" t="s">
        <v>134</v>
      </c>
      <c r="B47" t="s">
        <v>126</v>
      </c>
      <c r="G47" s="16"/>
      <c r="I47" s="18"/>
      <c r="J47" s="18"/>
      <c r="K47">
        <v>14</v>
      </c>
      <c r="Q47" s="34"/>
      <c r="R47" s="61"/>
      <c r="S47" s="35"/>
      <c r="T47" s="36"/>
      <c r="U47" s="29"/>
      <c r="V47" s="40"/>
      <c r="W47" s="34"/>
    </row>
    <row r="48" spans="1:23" x14ac:dyDescent="0.35">
      <c r="A48" s="24"/>
      <c r="G48" s="16"/>
      <c r="I48" s="18"/>
      <c r="J48" s="18"/>
      <c r="Q48" s="34"/>
      <c r="R48" s="60"/>
      <c r="S48" s="35"/>
      <c r="T48" s="36"/>
      <c r="U48" s="29"/>
      <c r="V48" s="40"/>
      <c r="W48" s="34"/>
    </row>
    <row r="49" spans="1:23" x14ac:dyDescent="0.35">
      <c r="A49" s="25" t="s">
        <v>106</v>
      </c>
      <c r="G49" s="16">
        <f t="shared" si="0"/>
        <v>0</v>
      </c>
      <c r="I49" s="18">
        <f t="shared" si="1"/>
        <v>0</v>
      </c>
      <c r="J49" s="18"/>
      <c r="Q49" s="34"/>
      <c r="R49" s="60"/>
      <c r="S49" s="35"/>
      <c r="T49" s="36"/>
      <c r="U49" s="29"/>
      <c r="V49" s="40"/>
      <c r="W49" s="34"/>
    </row>
    <row r="50" spans="1:23" x14ac:dyDescent="0.35">
      <c r="G50" s="16">
        <f t="shared" si="0"/>
        <v>0</v>
      </c>
      <c r="I50" s="18">
        <f t="shared" si="1"/>
        <v>0</v>
      </c>
      <c r="J50" s="18">
        <f t="shared" si="5"/>
        <v>0</v>
      </c>
      <c r="Q50" s="34"/>
      <c r="R50" s="60"/>
      <c r="S50" s="35"/>
      <c r="T50" s="36"/>
      <c r="U50" s="29"/>
      <c r="V50" s="40"/>
      <c r="W50" s="34"/>
    </row>
    <row r="51" spans="1:23" x14ac:dyDescent="0.35">
      <c r="A51" s="24">
        <v>19</v>
      </c>
      <c r="B51" s="26" t="s">
        <v>59</v>
      </c>
      <c r="C51" s="30"/>
      <c r="D51" s="23" t="s">
        <v>60</v>
      </c>
      <c r="E51" s="31"/>
      <c r="F51" s="32">
        <v>0.38</v>
      </c>
      <c r="G51" s="16">
        <f t="shared" si="0"/>
        <v>0.45219999999999999</v>
      </c>
      <c r="H51" s="33"/>
      <c r="I51" s="18">
        <f t="shared" si="1"/>
        <v>0.45219999999999999</v>
      </c>
      <c r="J51" s="18">
        <f t="shared" si="5"/>
        <v>8.5917999999999992</v>
      </c>
      <c r="K51" s="34">
        <v>41</v>
      </c>
      <c r="L51" s="35" t="s">
        <v>89</v>
      </c>
      <c r="M51" s="34"/>
      <c r="N51" s="34"/>
      <c r="Q51" s="34"/>
      <c r="R51" s="61"/>
      <c r="S51" s="35"/>
      <c r="T51" s="36"/>
      <c r="U51" s="37"/>
      <c r="V51" s="40"/>
      <c r="W51" s="34"/>
    </row>
    <row r="52" spans="1:23" x14ac:dyDescent="0.35">
      <c r="A52" s="34">
        <v>12</v>
      </c>
      <c r="B52" t="s">
        <v>130</v>
      </c>
      <c r="G52" s="16">
        <f t="shared" si="0"/>
        <v>0</v>
      </c>
      <c r="I52" s="18">
        <f t="shared" si="1"/>
        <v>0</v>
      </c>
      <c r="J52" s="18">
        <f t="shared" si="5"/>
        <v>0</v>
      </c>
      <c r="K52">
        <v>42</v>
      </c>
      <c r="L52" t="s">
        <v>74</v>
      </c>
      <c r="Q52" s="34"/>
      <c r="R52" s="61"/>
      <c r="S52" s="35"/>
      <c r="T52" s="36"/>
      <c r="U52" s="29"/>
      <c r="V52" s="40"/>
      <c r="W52" s="34"/>
    </row>
    <row r="53" spans="1:23" x14ac:dyDescent="0.35">
      <c r="A53" s="28">
        <v>3</v>
      </c>
      <c r="B53" s="36" t="s">
        <v>80</v>
      </c>
      <c r="C53" s="34" t="s">
        <v>17</v>
      </c>
      <c r="D53" s="34" t="s">
        <v>93</v>
      </c>
      <c r="E53" s="34"/>
      <c r="F53" s="34">
        <v>0.78</v>
      </c>
      <c r="G53" s="16">
        <f t="shared" si="0"/>
        <v>0.92820000000000003</v>
      </c>
      <c r="H53" s="34"/>
      <c r="I53" s="18">
        <f t="shared" si="1"/>
        <v>0.92820000000000003</v>
      </c>
      <c r="J53" s="18">
        <f t="shared" si="5"/>
        <v>2.7846000000000002</v>
      </c>
      <c r="K53" s="34">
        <v>43</v>
      </c>
      <c r="L53" s="35" t="s">
        <v>79</v>
      </c>
      <c r="M53" s="34"/>
      <c r="N53" s="34"/>
      <c r="Q53" s="34"/>
      <c r="R53" s="61"/>
      <c r="S53" s="35"/>
      <c r="T53" s="36"/>
      <c r="U53" s="36"/>
      <c r="V53" s="40"/>
      <c r="W53" s="34"/>
    </row>
    <row r="54" spans="1:23" x14ac:dyDescent="0.35">
      <c r="A54" s="54">
        <v>6</v>
      </c>
      <c r="B54" s="36" t="s">
        <v>118</v>
      </c>
      <c r="C54" s="34"/>
      <c r="D54" s="34"/>
      <c r="E54" s="34"/>
      <c r="F54" s="34"/>
      <c r="G54" s="16">
        <f t="shared" si="0"/>
        <v>0</v>
      </c>
      <c r="H54" s="34"/>
      <c r="I54" s="18">
        <f t="shared" si="1"/>
        <v>0</v>
      </c>
      <c r="J54" s="18">
        <f t="shared" si="5"/>
        <v>0</v>
      </c>
      <c r="K54" s="47">
        <v>44</v>
      </c>
      <c r="L54" s="35" t="s">
        <v>81</v>
      </c>
      <c r="M54" s="34"/>
      <c r="N54" s="34" t="s">
        <v>101</v>
      </c>
      <c r="Q54" s="34"/>
      <c r="R54" s="63"/>
      <c r="S54" s="34"/>
      <c r="T54" s="34"/>
      <c r="U54" s="34"/>
      <c r="V54" s="34"/>
      <c r="W54" s="34"/>
    </row>
    <row r="55" spans="1:23" x14ac:dyDescent="0.35">
      <c r="A55" s="54">
        <v>3</v>
      </c>
      <c r="B55" s="36" t="s">
        <v>83</v>
      </c>
      <c r="C55" s="34" t="s">
        <v>120</v>
      </c>
      <c r="D55" s="46"/>
      <c r="E55" s="34"/>
      <c r="F55" s="34"/>
      <c r="G55" s="16"/>
      <c r="H55" s="34"/>
      <c r="I55" s="18">
        <f t="shared" si="1"/>
        <v>0</v>
      </c>
      <c r="J55" s="18">
        <f t="shared" si="5"/>
        <v>0</v>
      </c>
      <c r="K55" s="47">
        <v>45</v>
      </c>
      <c r="L55" s="35" t="s">
        <v>82</v>
      </c>
      <c r="M55" s="34"/>
      <c r="N55" s="34"/>
      <c r="R55" s="62"/>
    </row>
    <row r="56" spans="1:23" x14ac:dyDescent="0.35">
      <c r="A56" s="54">
        <v>6</v>
      </c>
      <c r="B56" s="36" t="s">
        <v>117</v>
      </c>
      <c r="C56" s="34"/>
      <c r="D56" s="34"/>
      <c r="E56" s="34"/>
      <c r="F56" s="34"/>
      <c r="G56" s="16">
        <f t="shared" si="0"/>
        <v>0</v>
      </c>
      <c r="H56" s="34"/>
      <c r="I56" s="18">
        <f t="shared" si="1"/>
        <v>0</v>
      </c>
      <c r="J56" s="18">
        <f t="shared" si="5"/>
        <v>0</v>
      </c>
      <c r="K56" s="47">
        <v>46</v>
      </c>
      <c r="L56" s="35" t="s">
        <v>84</v>
      </c>
      <c r="M56" s="34"/>
      <c r="N56" s="34" t="s">
        <v>101</v>
      </c>
      <c r="R56" s="62"/>
    </row>
    <row r="57" spans="1:23" x14ac:dyDescent="0.35">
      <c r="A57" s="54">
        <v>3</v>
      </c>
      <c r="B57" s="36" t="s">
        <v>86</v>
      </c>
      <c r="C57" s="47" t="s">
        <v>120</v>
      </c>
      <c r="D57" s="34"/>
      <c r="E57" s="34"/>
      <c r="F57" s="34"/>
      <c r="G57" s="16">
        <f t="shared" si="0"/>
        <v>0</v>
      </c>
      <c r="H57" s="34"/>
      <c r="I57" s="18">
        <f t="shared" si="1"/>
        <v>0</v>
      </c>
      <c r="J57" s="18">
        <f t="shared" si="5"/>
        <v>0</v>
      </c>
      <c r="K57" s="47">
        <v>47</v>
      </c>
      <c r="L57" s="35" t="s">
        <v>85</v>
      </c>
      <c r="M57" s="34"/>
      <c r="N57" s="34"/>
      <c r="R57" s="62"/>
    </row>
    <row r="58" spans="1:23" x14ac:dyDescent="0.35">
      <c r="A58" s="55">
        <v>3</v>
      </c>
      <c r="B58" s="36" t="s">
        <v>73</v>
      </c>
      <c r="C58" s="34" t="s">
        <v>92</v>
      </c>
      <c r="D58" s="37">
        <v>2628291</v>
      </c>
      <c r="E58" s="34"/>
      <c r="F58" s="34"/>
      <c r="G58" s="16">
        <f t="shared" si="0"/>
        <v>0</v>
      </c>
      <c r="H58" s="34"/>
      <c r="I58" s="18">
        <f t="shared" si="1"/>
        <v>0</v>
      </c>
      <c r="J58" s="18">
        <f t="shared" si="5"/>
        <v>0</v>
      </c>
      <c r="K58" s="47">
        <v>48</v>
      </c>
      <c r="L58" s="35" t="s">
        <v>72</v>
      </c>
      <c r="M58" s="34"/>
      <c r="N58" s="34"/>
      <c r="R58" s="62"/>
    </row>
    <row r="59" spans="1:23" x14ac:dyDescent="0.35">
      <c r="A59" s="55">
        <v>3</v>
      </c>
      <c r="B59" s="36" t="s">
        <v>90</v>
      </c>
      <c r="C59" s="34" t="s">
        <v>17</v>
      </c>
      <c r="D59" s="36" t="s">
        <v>91</v>
      </c>
      <c r="E59" s="34"/>
      <c r="F59" s="34">
        <v>1.51</v>
      </c>
      <c r="G59" s="16">
        <f t="shared" si="0"/>
        <v>1.7968999999999999</v>
      </c>
      <c r="H59" s="34"/>
      <c r="I59" s="18">
        <f t="shared" si="1"/>
        <v>1.7968999999999999</v>
      </c>
      <c r="J59" s="18">
        <f t="shared" si="5"/>
        <v>5.3906999999999998</v>
      </c>
      <c r="K59" s="47">
        <v>49</v>
      </c>
      <c r="L59" s="35" t="s">
        <v>157</v>
      </c>
      <c r="M59" s="34"/>
      <c r="N59" s="34"/>
      <c r="R59" s="62"/>
    </row>
    <row r="60" spans="1:23" x14ac:dyDescent="0.35">
      <c r="A60" s="55">
        <v>3</v>
      </c>
      <c r="B60" s="36" t="s">
        <v>88</v>
      </c>
      <c r="C60" s="34" t="s">
        <v>17</v>
      </c>
      <c r="D60" s="41" t="s">
        <v>94</v>
      </c>
      <c r="E60" s="34"/>
      <c r="F60" s="34">
        <v>0.75</v>
      </c>
      <c r="G60" s="16">
        <f t="shared" si="0"/>
        <v>0.89249999999999996</v>
      </c>
      <c r="H60" s="34"/>
      <c r="I60" s="18">
        <f t="shared" si="1"/>
        <v>0.89249999999999996</v>
      </c>
      <c r="J60" s="18">
        <f t="shared" si="5"/>
        <v>2.6774999999999998</v>
      </c>
      <c r="K60" s="47">
        <v>50</v>
      </c>
      <c r="L60" s="35" t="s">
        <v>87</v>
      </c>
      <c r="M60" s="34"/>
      <c r="N60" s="34"/>
      <c r="R60" s="62"/>
    </row>
    <row r="61" spans="1:23" x14ac:dyDescent="0.35">
      <c r="A61" s="55">
        <v>1</v>
      </c>
      <c r="B61" s="35" t="s">
        <v>71</v>
      </c>
      <c r="C61" s="12" t="s">
        <v>17</v>
      </c>
      <c r="D61" s="13" t="s">
        <v>41</v>
      </c>
      <c r="E61" s="14"/>
      <c r="F61" s="15">
        <v>8.4000000000000005E-2</v>
      </c>
      <c r="G61" s="16">
        <f t="shared" si="0"/>
        <v>9.9960000000000007E-2</v>
      </c>
      <c r="H61" s="34"/>
      <c r="I61" s="18">
        <f t="shared" si="1"/>
        <v>9.9960000000000007E-2</v>
      </c>
      <c r="J61" s="18">
        <f t="shared" si="5"/>
        <v>9.9960000000000007E-2</v>
      </c>
      <c r="K61" s="47">
        <v>51</v>
      </c>
      <c r="L61" s="35" t="s">
        <v>19</v>
      </c>
      <c r="M61" s="34"/>
      <c r="N61" s="34"/>
      <c r="R61" s="62"/>
    </row>
    <row r="62" spans="1:23" x14ac:dyDescent="0.35">
      <c r="A62" s="54">
        <v>6</v>
      </c>
      <c r="B62" s="36" t="s">
        <v>77</v>
      </c>
      <c r="C62" s="30" t="s">
        <v>120</v>
      </c>
      <c r="D62" s="34"/>
      <c r="E62" s="34"/>
      <c r="F62" s="34"/>
      <c r="G62" s="16">
        <f t="shared" si="0"/>
        <v>0</v>
      </c>
      <c r="H62" s="34"/>
      <c r="I62" s="18">
        <f t="shared" si="1"/>
        <v>0</v>
      </c>
      <c r="J62" s="18">
        <f t="shared" si="5"/>
        <v>0</v>
      </c>
      <c r="K62" s="47">
        <v>52</v>
      </c>
      <c r="L62" s="35" t="s">
        <v>76</v>
      </c>
      <c r="M62" s="34"/>
      <c r="N62" s="34"/>
      <c r="R62" s="62"/>
    </row>
    <row r="63" spans="1:23" x14ac:dyDescent="0.35">
      <c r="A63" s="55">
        <v>1</v>
      </c>
      <c r="B63" s="36" t="s">
        <v>129</v>
      </c>
      <c r="C63" s="47" t="s">
        <v>17</v>
      </c>
      <c r="D63" s="34" t="s">
        <v>95</v>
      </c>
      <c r="E63" s="34"/>
      <c r="F63" s="48">
        <v>0.4</v>
      </c>
      <c r="G63" s="16">
        <f t="shared" si="0"/>
        <v>0.47599999999999998</v>
      </c>
      <c r="H63" s="34"/>
      <c r="I63" s="18">
        <f t="shared" si="1"/>
        <v>0.47599999999999998</v>
      </c>
      <c r="J63" s="18">
        <f t="shared" si="5"/>
        <v>0.47599999999999998</v>
      </c>
      <c r="K63" s="47">
        <v>53</v>
      </c>
      <c r="L63" s="35" t="s">
        <v>78</v>
      </c>
      <c r="M63" s="34"/>
      <c r="N63" s="34"/>
      <c r="R63" s="62"/>
    </row>
    <row r="64" spans="1:23" x14ac:dyDescent="0.35">
      <c r="A64" s="28">
        <v>6</v>
      </c>
      <c r="B64" s="36" t="s">
        <v>75</v>
      </c>
      <c r="C64" s="34" t="s">
        <v>17</v>
      </c>
      <c r="D64" s="34" t="s">
        <v>96</v>
      </c>
      <c r="E64" s="34"/>
      <c r="F64" s="34">
        <v>0.22</v>
      </c>
      <c r="G64" s="16">
        <f t="shared" si="0"/>
        <v>0.26179999999999998</v>
      </c>
      <c r="H64" s="34"/>
      <c r="I64" s="18">
        <f t="shared" si="1"/>
        <v>0.26179999999999998</v>
      </c>
      <c r="J64" s="18">
        <f t="shared" si="5"/>
        <v>1.5707999999999998</v>
      </c>
      <c r="K64" s="47">
        <v>54</v>
      </c>
      <c r="L64" s="35" t="s">
        <v>74</v>
      </c>
      <c r="M64" s="34"/>
      <c r="N64" s="34"/>
      <c r="R64" s="62"/>
    </row>
    <row r="65" spans="1:18" x14ac:dyDescent="0.35">
      <c r="A65" s="55">
        <v>3</v>
      </c>
      <c r="B65" s="58" t="s">
        <v>122</v>
      </c>
      <c r="K65" s="47">
        <v>55</v>
      </c>
      <c r="L65" s="69" t="s">
        <v>156</v>
      </c>
      <c r="R65" s="62"/>
    </row>
    <row r="66" spans="1:18" x14ac:dyDescent="0.35">
      <c r="R66" s="62"/>
    </row>
    <row r="67" spans="1:18" ht="15" thickBot="1" x14ac:dyDescent="0.4">
      <c r="J67" s="42"/>
    </row>
    <row r="68" spans="1:18" ht="15" thickTop="1" x14ac:dyDescent="0.35">
      <c r="J68" s="43" t="e">
        <f>SUM(J3:J67)</f>
        <v>#VALUE!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</dc:creator>
  <cp:lastModifiedBy>Kati</cp:lastModifiedBy>
  <dcterms:created xsi:type="dcterms:W3CDTF">2018-07-25T07:30:25Z</dcterms:created>
  <dcterms:modified xsi:type="dcterms:W3CDTF">2019-06-27T22:22:29Z</dcterms:modified>
</cp:coreProperties>
</file>