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krjones/Documents/gitlab/cdc-hai/NCMINDv3/data/input/death_transition/"/>
    </mc:Choice>
  </mc:AlternateContent>
  <xr:revisionPtr revIDLastSave="0" documentId="13_ncr:1_{6DE4306B-5783-824A-B37D-E8BB66B732EE}" xr6:coauthVersionLast="44" xr6:coauthVersionMax="44" xr10:uidLastSave="{00000000-0000-0000-0000-000000000000}"/>
  <bookViews>
    <workbookView xWindow="16500" yWindow="2360" windowWidth="25220" windowHeight="21840" tabRatio="500" activeTab="3" xr2:uid="{00000000-000D-0000-FFFF-FFFF00000000}"/>
  </bookViews>
  <sheets>
    <sheet name="Sheet1" sheetId="1" r:id="rId1"/>
    <sheet name="Male" sheetId="2" r:id="rId2"/>
    <sheet name="Female" sheetId="3" r:id="rId3"/>
    <sheet name="Final" sheetId="4" r:id="rId4"/>
  </sheets>
  <definedNames>
    <definedName name="_xlnm._FilterDatabase" localSheetId="0" hidden="1">Sheet1!$A$1:$G$90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4" l="1"/>
  <c r="H3" i="4"/>
  <c r="H2" i="4"/>
  <c r="G4" i="4" l="1"/>
  <c r="G3" i="4"/>
  <c r="G2" i="4"/>
  <c r="L10" i="3" l="1"/>
  <c r="N10" i="3" s="1"/>
  <c r="O10" i="3" s="1"/>
  <c r="M10" i="3"/>
  <c r="L9" i="3"/>
  <c r="M9" i="3"/>
  <c r="L8" i="3"/>
  <c r="M8" i="3"/>
  <c r="N8" i="3"/>
  <c r="O8" i="3" s="1"/>
  <c r="L7" i="3"/>
  <c r="N7" i="3" s="1"/>
  <c r="O7" i="3" s="1"/>
  <c r="M7" i="3"/>
  <c r="L6" i="3"/>
  <c r="M6" i="3"/>
  <c r="N6" i="3"/>
  <c r="O6" i="3" s="1"/>
  <c r="L5" i="3"/>
  <c r="N5" i="3" s="1"/>
  <c r="O5" i="3" s="1"/>
  <c r="M5" i="3"/>
  <c r="L4" i="3"/>
  <c r="N4" i="3" s="1"/>
  <c r="O4" i="3" s="1"/>
  <c r="M4" i="3"/>
  <c r="L3" i="3"/>
  <c r="M3" i="3"/>
  <c r="L2" i="3"/>
  <c r="N2" i="3" s="1"/>
  <c r="O2" i="3" s="1"/>
  <c r="M2" i="3"/>
  <c r="L3" i="2"/>
  <c r="N3" i="2" s="1"/>
  <c r="O3" i="2" s="1"/>
  <c r="M3" i="2"/>
  <c r="L4" i="2"/>
  <c r="N4" i="2" s="1"/>
  <c r="O4" i="2" s="1"/>
  <c r="M4" i="2"/>
  <c r="L5" i="2"/>
  <c r="M5" i="2"/>
  <c r="L6" i="2"/>
  <c r="N6" i="2" s="1"/>
  <c r="O6" i="2" s="1"/>
  <c r="M6" i="2"/>
  <c r="L7" i="2"/>
  <c r="N7" i="2" s="1"/>
  <c r="O7" i="2" s="1"/>
  <c r="M7" i="2"/>
  <c r="L8" i="2"/>
  <c r="M8" i="2"/>
  <c r="N8" i="2"/>
  <c r="O8" i="2" s="1"/>
  <c r="L9" i="2"/>
  <c r="M9" i="2"/>
  <c r="L10" i="2"/>
  <c r="N10" i="2" s="1"/>
  <c r="O10" i="2" s="1"/>
  <c r="M10" i="2"/>
  <c r="L2" i="2"/>
  <c r="M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2" i="1"/>
  <c r="N9" i="2" l="1"/>
  <c r="O9" i="2" s="1"/>
  <c r="N5" i="2"/>
  <c r="O5" i="2" s="1"/>
  <c r="N2" i="2"/>
  <c r="O2" i="2" s="1"/>
  <c r="N9" i="3"/>
  <c r="O9" i="3" s="1"/>
  <c r="N3" i="3"/>
  <c r="O3" i="3" s="1"/>
</calcChain>
</file>

<file path=xl/sharedStrings.xml><?xml version="1.0" encoding="utf-8"?>
<sst xmlns="http://schemas.openxmlformats.org/spreadsheetml/2006/main" count="749" uniqueCount="29">
  <si>
    <t>North Carolina (37)</t>
  </si>
  <si>
    <t>&lt; 1 year</t>
  </si>
  <si>
    <t>Female</t>
  </si>
  <si>
    <t>Male</t>
  </si>
  <si>
    <t>1-4 years</t>
  </si>
  <si>
    <t>5-9 years</t>
  </si>
  <si>
    <t>10-14 years</t>
  </si>
  <si>
    <t>15-19 years</t>
  </si>
  <si>
    <t>20-24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</si>
  <si>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</si>
  <si>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</si>
  <si>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</si>
  <si>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</si>
  <si>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</si>
  <si>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</si>
  <si>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</si>
  <si>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Age</t>
  </si>
  <si>
    <t>Sex</t>
  </si>
  <si>
    <t>Deaths</t>
  </si>
  <si>
    <t>Population</t>
  </si>
  <si>
    <t>% of Total Deaths</t>
  </si>
  <si>
    <t>American Indian or Alaska Native</t>
  </si>
  <si>
    <t>Asian or Pacific Islander</t>
  </si>
  <si>
    <t>Black or African American</t>
  </si>
  <si>
    <t>White</t>
  </si>
  <si>
    <t>State</t>
  </si>
  <si>
    <t>Race</t>
  </si>
  <si>
    <t>Yearly Chance of Living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</si>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</sst>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0"/>
  <sheetViews>
    <sheetView workbookViewId="0">
      <selection activeCell="L15" sqref="L15"/>
    </sheetView>
  </sheetViews>
  <sheetFormatPr baseColWidth="10" defaultRowHeight="16" x14ac:dyDescent="0.2"/>
  <cols>
    <col min="1" max="1" width="16.6640625" bestFit="1" customWidth="1"/>
    <col min="2" max="2" width="10.5" bestFit="1" customWidth="1"/>
    <col min="3" max="3" width="7" bestFit="1" customWidth="1"/>
    <col min="4" max="4" width="28" bestFit="1" customWidth="1"/>
    <col min="5" max="5" width="10" bestFit="1" customWidth="1"/>
    <col min="6" max="6" width="17.6640625" bestFit="1" customWidth="1"/>
    <col min="7" max="7" width="15.33203125" bestFit="1" customWidth="1"/>
    <col min="9" max="9" width="4.1640625" bestFit="1" customWidth="1"/>
    <col min="10" max="10" width="3.83203125" bestFit="1" customWidth="1"/>
    <col min="11" max="11" width="6.83203125" bestFit="1" customWidth="1"/>
    <col min="12" max="12" width="10" bestFit="1" customWidth="1"/>
    <col min="13" max="13" width="9.6640625" bestFit="1" customWidth="1"/>
    <col min="14" max="14" width="19.33203125" customWidth="1"/>
  </cols>
  <sheetData>
    <row r="1" spans="1:14" x14ac:dyDescent="0.2">
      <c r="A1" t="s">
        <v>25</v>
      </c>
      <c r="B1" t="s">
        <v>16</v>
      </c>
      <c r="C1" t="s">
        <v>17</v>
      </c>
      <c r="D1" t="s">
        <v>26</v>
      </c>
      <c r="E1" t="s">
        <v>18</v>
      </c>
      <c r="F1" t="s">
        <v>19</v>
      </c>
      <c r="G1" t="s">
        <v>20</v>
      </c>
    </row>
    <row r="2" spans="1:14" x14ac:dyDescent="0.2">
      <c r="A2" t="s">
        <v>0</v>
      </c>
      <c r="B2" t="s">
        <v>1</v>
      </c>
      <c r="C2" t="s">
        <v>2</v>
      </c>
      <c r="D2" t="s">
        <v>21</v>
      </c>
      <c r="E2">
        <v>13</v>
      </c>
      <c r="F2">
        <v>4293</v>
      </c>
      <c r="G2">
        <f>E2/F2</f>
        <v>3.028185418122525E-3</v>
      </c>
      <c r="M2" s="1"/>
      <c r="N2" s="1"/>
    </row>
    <row r="3" spans="1:14" x14ac:dyDescent="0.2">
      <c r="A3" t="s">
        <v>0</v>
      </c>
      <c r="B3" t="s">
        <v>1</v>
      </c>
      <c r="C3" t="s">
        <v>2</v>
      </c>
      <c r="D3" t="s">
        <v>22</v>
      </c>
      <c r="E3">
        <v>26</v>
      </c>
      <c r="F3">
        <v>6991</v>
      </c>
      <c r="G3">
        <f t="shared" ref="G3:G66" si="0">E3/F3</f>
        <v>3.7190673723358604E-3</v>
      </c>
      <c r="M3" s="1"/>
      <c r="N3" s="1"/>
    </row>
    <row r="4" spans="1:14" x14ac:dyDescent="0.2">
      <c r="A4" t="s">
        <v>0</v>
      </c>
      <c r="B4" t="s">
        <v>1</v>
      </c>
      <c r="C4" t="s">
        <v>2</v>
      </c>
      <c r="D4" t="s">
        <v>23</v>
      </c>
      <c r="E4">
        <v>515</v>
      </c>
      <c r="F4">
        <v>48766</v>
      </c>
      <c r="G4">
        <f t="shared" si="0"/>
        <v>1.0560636509043186E-2</v>
      </c>
      <c r="M4" s="1"/>
      <c r="N4" s="1"/>
    </row>
    <row r="5" spans="1:14" x14ac:dyDescent="0.2">
      <c r="A5" t="s">
        <v>0</v>
      </c>
      <c r="B5" t="s">
        <v>1</v>
      </c>
      <c r="C5" t="s">
        <v>2</v>
      </c>
      <c r="D5" t="s">
        <v>24</v>
      </c>
      <c r="E5">
        <v>630</v>
      </c>
      <c r="F5">
        <v>116921</v>
      </c>
      <c r="G5">
        <f t="shared" si="0"/>
        <v>5.3882536071364426E-3</v>
      </c>
      <c r="M5" s="1"/>
      <c r="N5" s="1"/>
    </row>
    <row r="6" spans="1:14" x14ac:dyDescent="0.2">
      <c r="A6" t="s">
        <v>0</v>
      </c>
      <c r="B6" t="s">
        <v>1</v>
      </c>
      <c r="C6" t="s">
        <v>3</v>
      </c>
      <c r="D6" t="s">
        <v>21</v>
      </c>
      <c r="E6">
        <v>23</v>
      </c>
      <c r="F6">
        <v>4368</v>
      </c>
      <c r="G6">
        <f t="shared" si="0"/>
        <v>5.2655677655677659E-3</v>
      </c>
      <c r="M6" s="1"/>
      <c r="N6" s="1"/>
    </row>
    <row r="7" spans="1:14" x14ac:dyDescent="0.2">
      <c r="A7" t="s">
        <v>0</v>
      </c>
      <c r="B7" t="s">
        <v>1</v>
      </c>
      <c r="C7" t="s">
        <v>3</v>
      </c>
      <c r="D7" t="s">
        <v>22</v>
      </c>
      <c r="E7">
        <v>45</v>
      </c>
      <c r="F7">
        <v>7224</v>
      </c>
      <c r="G7">
        <f t="shared" si="0"/>
        <v>6.2292358803986711E-3</v>
      </c>
      <c r="M7" s="1"/>
      <c r="N7" s="1"/>
    </row>
    <row r="8" spans="1:14" x14ac:dyDescent="0.2">
      <c r="A8" t="s">
        <v>0</v>
      </c>
      <c r="B8" t="s">
        <v>1</v>
      </c>
      <c r="C8" t="s">
        <v>3</v>
      </c>
      <c r="D8" t="s">
        <v>23</v>
      </c>
      <c r="E8">
        <v>635</v>
      </c>
      <c r="F8">
        <v>49889</v>
      </c>
      <c r="G8">
        <f t="shared" si="0"/>
        <v>1.2728256729940468E-2</v>
      </c>
    </row>
    <row r="9" spans="1:14" x14ac:dyDescent="0.2">
      <c r="A9" t="s">
        <v>0</v>
      </c>
      <c r="B9" t="s">
        <v>1</v>
      </c>
      <c r="C9" t="s">
        <v>3</v>
      </c>
      <c r="D9" t="s">
        <v>24</v>
      </c>
      <c r="E9">
        <v>724</v>
      </c>
      <c r="F9">
        <v>122873</v>
      </c>
      <c r="G9">
        <f t="shared" si="0"/>
        <v>5.8922627428320299E-3</v>
      </c>
    </row>
    <row r="10" spans="1:14" x14ac:dyDescent="0.2">
      <c r="A10" t="s">
        <v>0</v>
      </c>
      <c r="B10" t="s">
        <v>4</v>
      </c>
      <c r="C10" t="s">
        <v>2</v>
      </c>
      <c r="D10" t="s">
        <v>23</v>
      </c>
      <c r="E10">
        <v>60</v>
      </c>
      <c r="F10">
        <v>194120</v>
      </c>
      <c r="G10">
        <f t="shared" si="0"/>
        <v>3.0908716257984752E-4</v>
      </c>
    </row>
    <row r="11" spans="1:14" x14ac:dyDescent="0.2">
      <c r="A11" t="s">
        <v>0</v>
      </c>
      <c r="B11" t="s">
        <v>4</v>
      </c>
      <c r="C11" t="s">
        <v>2</v>
      </c>
      <c r="D11" t="s">
        <v>24</v>
      </c>
      <c r="E11">
        <v>99</v>
      </c>
      <c r="F11">
        <v>469099</v>
      </c>
      <c r="G11">
        <f t="shared" si="0"/>
        <v>2.1104287154737059E-4</v>
      </c>
    </row>
    <row r="12" spans="1:14" x14ac:dyDescent="0.2">
      <c r="A12" t="s">
        <v>0</v>
      </c>
      <c r="B12" t="s">
        <v>4</v>
      </c>
      <c r="C12" t="s">
        <v>3</v>
      </c>
      <c r="D12" t="s">
        <v>23</v>
      </c>
      <c r="E12">
        <v>92</v>
      </c>
      <c r="F12">
        <v>199837</v>
      </c>
      <c r="G12">
        <f t="shared" si="0"/>
        <v>4.6037520579272109E-4</v>
      </c>
    </row>
    <row r="13" spans="1:14" x14ac:dyDescent="0.2">
      <c r="A13" t="s">
        <v>0</v>
      </c>
      <c r="B13" t="s">
        <v>4</v>
      </c>
      <c r="C13" t="s">
        <v>3</v>
      </c>
      <c r="D13" t="s">
        <v>24</v>
      </c>
      <c r="E13">
        <v>142</v>
      </c>
      <c r="F13">
        <v>489740</v>
      </c>
      <c r="G13">
        <f t="shared" si="0"/>
        <v>2.8994976926532447E-4</v>
      </c>
    </row>
    <row r="14" spans="1:14" x14ac:dyDescent="0.2">
      <c r="A14" t="s">
        <v>0</v>
      </c>
      <c r="B14" t="s">
        <v>5</v>
      </c>
      <c r="C14" t="s">
        <v>2</v>
      </c>
      <c r="D14" t="s">
        <v>23</v>
      </c>
      <c r="E14">
        <v>37</v>
      </c>
      <c r="F14">
        <v>250376</v>
      </c>
      <c r="G14">
        <f t="shared" si="0"/>
        <v>1.4777774227561747E-4</v>
      </c>
    </row>
    <row r="15" spans="1:14" x14ac:dyDescent="0.2">
      <c r="A15" t="s">
        <v>0</v>
      </c>
      <c r="B15" t="s">
        <v>5</v>
      </c>
      <c r="C15" t="s">
        <v>2</v>
      </c>
      <c r="D15" t="s">
        <v>24</v>
      </c>
      <c r="E15">
        <v>61</v>
      </c>
      <c r="F15">
        <v>637695</v>
      </c>
      <c r="G15">
        <f t="shared" si="0"/>
        <v>9.565701471706693E-5</v>
      </c>
    </row>
    <row r="16" spans="1:14" x14ac:dyDescent="0.2">
      <c r="A16" t="s">
        <v>0</v>
      </c>
      <c r="B16" t="s">
        <v>5</v>
      </c>
      <c r="C16" t="s">
        <v>3</v>
      </c>
      <c r="D16" t="s">
        <v>23</v>
      </c>
      <c r="E16">
        <v>40</v>
      </c>
      <c r="F16">
        <v>258081</v>
      </c>
      <c r="G16">
        <f t="shared" si="0"/>
        <v>1.5499010000736204E-4</v>
      </c>
    </row>
    <row r="17" spans="1:7" x14ac:dyDescent="0.2">
      <c r="A17" t="s">
        <v>0</v>
      </c>
      <c r="B17" t="s">
        <v>5</v>
      </c>
      <c r="C17" t="s">
        <v>3</v>
      </c>
      <c r="D17" t="s">
        <v>24</v>
      </c>
      <c r="E17">
        <v>96</v>
      </c>
      <c r="F17">
        <v>668559</v>
      </c>
      <c r="G17">
        <f t="shared" si="0"/>
        <v>1.4359241293588151E-4</v>
      </c>
    </row>
    <row r="18" spans="1:7" x14ac:dyDescent="0.2">
      <c r="A18" t="s">
        <v>0</v>
      </c>
      <c r="B18" t="s">
        <v>6</v>
      </c>
      <c r="C18" t="s">
        <v>2</v>
      </c>
      <c r="D18" t="s">
        <v>23</v>
      </c>
      <c r="E18">
        <v>35</v>
      </c>
      <c r="F18">
        <v>248646</v>
      </c>
      <c r="G18">
        <f t="shared" si="0"/>
        <v>1.4076236899045229E-4</v>
      </c>
    </row>
    <row r="19" spans="1:7" x14ac:dyDescent="0.2">
      <c r="A19" t="s">
        <v>0</v>
      </c>
      <c r="B19" t="s">
        <v>6</v>
      </c>
      <c r="C19" t="s">
        <v>2</v>
      </c>
      <c r="D19" t="s">
        <v>24</v>
      </c>
      <c r="E19">
        <v>76</v>
      </c>
      <c r="F19">
        <v>656368</v>
      </c>
      <c r="G19">
        <f t="shared" si="0"/>
        <v>1.1578870389781342E-4</v>
      </c>
    </row>
    <row r="20" spans="1:7" x14ac:dyDescent="0.2">
      <c r="A20" t="s">
        <v>0</v>
      </c>
      <c r="B20" t="s">
        <v>6</v>
      </c>
      <c r="C20" t="s">
        <v>3</v>
      </c>
      <c r="D20" t="s">
        <v>23</v>
      </c>
      <c r="E20">
        <v>67</v>
      </c>
      <c r="F20">
        <v>254468</v>
      </c>
      <c r="G20">
        <f t="shared" si="0"/>
        <v>2.6329440243959946E-4</v>
      </c>
    </row>
    <row r="21" spans="1:7" x14ac:dyDescent="0.2">
      <c r="A21" t="s">
        <v>0</v>
      </c>
      <c r="B21" t="s">
        <v>6</v>
      </c>
      <c r="C21" t="s">
        <v>3</v>
      </c>
      <c r="D21" t="s">
        <v>24</v>
      </c>
      <c r="E21">
        <v>115</v>
      </c>
      <c r="F21">
        <v>688192</v>
      </c>
      <c r="G21">
        <f t="shared" si="0"/>
        <v>1.6710452896865992E-4</v>
      </c>
    </row>
    <row r="22" spans="1:7" x14ac:dyDescent="0.2">
      <c r="A22" t="s">
        <v>0</v>
      </c>
      <c r="B22" t="s">
        <v>7</v>
      </c>
      <c r="C22" t="s">
        <v>2</v>
      </c>
      <c r="D22" t="s">
        <v>23</v>
      </c>
      <c r="E22">
        <v>99</v>
      </c>
      <c r="F22">
        <v>266800</v>
      </c>
      <c r="G22">
        <f t="shared" si="0"/>
        <v>3.7106446776611696E-4</v>
      </c>
    </row>
    <row r="23" spans="1:7" x14ac:dyDescent="0.2">
      <c r="A23" t="s">
        <v>0</v>
      </c>
      <c r="B23" t="s">
        <v>7</v>
      </c>
      <c r="C23" t="s">
        <v>2</v>
      </c>
      <c r="D23" t="s">
        <v>24</v>
      </c>
      <c r="E23">
        <v>214</v>
      </c>
      <c r="F23">
        <v>655468</v>
      </c>
      <c r="G23">
        <f t="shared" si="0"/>
        <v>3.2648428298559198E-4</v>
      </c>
    </row>
    <row r="24" spans="1:7" x14ac:dyDescent="0.2">
      <c r="A24" t="s">
        <v>0</v>
      </c>
      <c r="B24" t="s">
        <v>7</v>
      </c>
      <c r="C24" t="s">
        <v>3</v>
      </c>
      <c r="D24" t="s">
        <v>21</v>
      </c>
      <c r="E24">
        <v>16</v>
      </c>
      <c r="F24">
        <v>19903</v>
      </c>
      <c r="G24">
        <f t="shared" si="0"/>
        <v>8.0389890971210365E-4</v>
      </c>
    </row>
    <row r="25" spans="1:7" x14ac:dyDescent="0.2">
      <c r="A25" t="s">
        <v>0</v>
      </c>
      <c r="B25" t="s">
        <v>7</v>
      </c>
      <c r="C25" t="s">
        <v>3</v>
      </c>
      <c r="D25" t="s">
        <v>23</v>
      </c>
      <c r="E25">
        <v>265</v>
      </c>
      <c r="F25">
        <v>267604</v>
      </c>
      <c r="G25">
        <f t="shared" si="0"/>
        <v>9.9026920374882294E-4</v>
      </c>
    </row>
    <row r="26" spans="1:7" x14ac:dyDescent="0.2">
      <c r="A26" t="s">
        <v>0</v>
      </c>
      <c r="B26" t="s">
        <v>7</v>
      </c>
      <c r="C26" t="s">
        <v>3</v>
      </c>
      <c r="D26" t="s">
        <v>24</v>
      </c>
      <c r="E26">
        <v>429</v>
      </c>
      <c r="F26">
        <v>688550</v>
      </c>
      <c r="G26">
        <f t="shared" si="0"/>
        <v>6.230484351172754E-4</v>
      </c>
    </row>
    <row r="27" spans="1:7" x14ac:dyDescent="0.2">
      <c r="A27" t="s">
        <v>0</v>
      </c>
      <c r="B27" t="s">
        <v>8</v>
      </c>
      <c r="C27" t="s">
        <v>2</v>
      </c>
      <c r="D27" t="s">
        <v>21</v>
      </c>
      <c r="E27">
        <v>17</v>
      </c>
      <c r="F27">
        <v>19069</v>
      </c>
      <c r="G27">
        <f t="shared" si="0"/>
        <v>8.914992920446798E-4</v>
      </c>
    </row>
    <row r="28" spans="1:7" x14ac:dyDescent="0.2">
      <c r="A28" t="s">
        <v>0</v>
      </c>
      <c r="B28" t="s">
        <v>8</v>
      </c>
      <c r="C28" t="s">
        <v>2</v>
      </c>
      <c r="D28" t="s">
        <v>22</v>
      </c>
      <c r="E28">
        <v>12</v>
      </c>
      <c r="F28">
        <v>34535</v>
      </c>
      <c r="G28">
        <f t="shared" si="0"/>
        <v>3.4747357753004196E-4</v>
      </c>
    </row>
    <row r="29" spans="1:7" x14ac:dyDescent="0.2">
      <c r="A29" t="s">
        <v>0</v>
      </c>
      <c r="B29" t="s">
        <v>8</v>
      </c>
      <c r="C29" t="s">
        <v>2</v>
      </c>
      <c r="D29" t="s">
        <v>23</v>
      </c>
      <c r="E29">
        <v>170</v>
      </c>
      <c r="F29">
        <v>283739</v>
      </c>
      <c r="G29">
        <f t="shared" si="0"/>
        <v>5.9914216938806433E-4</v>
      </c>
    </row>
    <row r="30" spans="1:7" x14ac:dyDescent="0.2">
      <c r="A30" t="s">
        <v>0</v>
      </c>
      <c r="B30" t="s">
        <v>8</v>
      </c>
      <c r="C30" t="s">
        <v>2</v>
      </c>
      <c r="D30" t="s">
        <v>24</v>
      </c>
      <c r="E30">
        <v>353</v>
      </c>
      <c r="F30">
        <v>679459</v>
      </c>
      <c r="G30">
        <f t="shared" si="0"/>
        <v>5.1953097979421867E-4</v>
      </c>
    </row>
    <row r="31" spans="1:7" x14ac:dyDescent="0.2">
      <c r="A31" t="s">
        <v>0</v>
      </c>
      <c r="B31" t="s">
        <v>8</v>
      </c>
      <c r="C31" t="s">
        <v>3</v>
      </c>
      <c r="D31" t="s">
        <v>21</v>
      </c>
      <c r="E31">
        <v>32</v>
      </c>
      <c r="F31">
        <v>19996</v>
      </c>
      <c r="G31">
        <f t="shared" si="0"/>
        <v>1.6003200640128026E-3</v>
      </c>
    </row>
    <row r="32" spans="1:7" x14ac:dyDescent="0.2">
      <c r="A32" t="s">
        <v>0</v>
      </c>
      <c r="B32" t="s">
        <v>8</v>
      </c>
      <c r="C32" t="s">
        <v>3</v>
      </c>
      <c r="D32" t="s">
        <v>22</v>
      </c>
      <c r="E32">
        <v>23</v>
      </c>
      <c r="F32">
        <v>34728</v>
      </c>
      <c r="G32">
        <f t="shared" si="0"/>
        <v>6.6228979497811561E-4</v>
      </c>
    </row>
    <row r="33" spans="1:7" x14ac:dyDescent="0.2">
      <c r="A33" t="s">
        <v>0</v>
      </c>
      <c r="B33" t="s">
        <v>8</v>
      </c>
      <c r="C33" t="s">
        <v>3</v>
      </c>
      <c r="D33" t="s">
        <v>23</v>
      </c>
      <c r="E33">
        <v>460</v>
      </c>
      <c r="F33">
        <v>286232</v>
      </c>
      <c r="G33">
        <f t="shared" si="0"/>
        <v>1.6070879566225998E-3</v>
      </c>
    </row>
    <row r="34" spans="1:7" x14ac:dyDescent="0.2">
      <c r="A34" t="s">
        <v>0</v>
      </c>
      <c r="B34" t="s">
        <v>8</v>
      </c>
      <c r="C34" t="s">
        <v>3</v>
      </c>
      <c r="D34" t="s">
        <v>24</v>
      </c>
      <c r="E34">
        <v>913</v>
      </c>
      <c r="F34">
        <v>737253</v>
      </c>
      <c r="G34">
        <f t="shared" si="0"/>
        <v>1.238380854333587E-3</v>
      </c>
    </row>
    <row r="35" spans="1:7" x14ac:dyDescent="0.2">
      <c r="A35" t="s">
        <v>0</v>
      </c>
      <c r="B35" t="s">
        <v>9</v>
      </c>
      <c r="C35" t="s">
        <v>2</v>
      </c>
      <c r="D35" t="s">
        <v>21</v>
      </c>
      <c r="E35">
        <v>32</v>
      </c>
      <c r="F35">
        <v>35013</v>
      </c>
      <c r="G35">
        <f t="shared" si="0"/>
        <v>9.1394624853625799E-4</v>
      </c>
    </row>
    <row r="36" spans="1:7" x14ac:dyDescent="0.2">
      <c r="A36" t="s">
        <v>0</v>
      </c>
      <c r="B36" t="s">
        <v>9</v>
      </c>
      <c r="C36" t="s">
        <v>2</v>
      </c>
      <c r="D36" t="s">
        <v>22</v>
      </c>
      <c r="E36">
        <v>20</v>
      </c>
      <c r="F36">
        <v>89560</v>
      </c>
      <c r="G36">
        <f t="shared" si="0"/>
        <v>2.2331397945511388E-4</v>
      </c>
    </row>
    <row r="37" spans="1:7" x14ac:dyDescent="0.2">
      <c r="A37" t="s">
        <v>0</v>
      </c>
      <c r="B37" t="s">
        <v>9</v>
      </c>
      <c r="C37" t="s">
        <v>2</v>
      </c>
      <c r="D37" t="s">
        <v>23</v>
      </c>
      <c r="E37">
        <v>438</v>
      </c>
      <c r="F37">
        <v>500650</v>
      </c>
      <c r="G37">
        <f t="shared" si="0"/>
        <v>8.7486267851792665E-4</v>
      </c>
    </row>
    <row r="38" spans="1:7" x14ac:dyDescent="0.2">
      <c r="A38" t="s">
        <v>0</v>
      </c>
      <c r="B38" t="s">
        <v>9</v>
      </c>
      <c r="C38" t="s">
        <v>2</v>
      </c>
      <c r="D38" t="s">
        <v>24</v>
      </c>
      <c r="E38">
        <v>1094</v>
      </c>
      <c r="F38">
        <v>1371850</v>
      </c>
      <c r="G38">
        <f t="shared" si="0"/>
        <v>7.9746327951306633E-4</v>
      </c>
    </row>
    <row r="39" spans="1:7" x14ac:dyDescent="0.2">
      <c r="A39" t="s">
        <v>0</v>
      </c>
      <c r="B39" t="s">
        <v>9</v>
      </c>
      <c r="C39" t="s">
        <v>3</v>
      </c>
      <c r="D39" t="s">
        <v>21</v>
      </c>
      <c r="E39">
        <v>61</v>
      </c>
      <c r="F39">
        <v>35035</v>
      </c>
      <c r="G39">
        <f t="shared" si="0"/>
        <v>1.7411160268303125E-3</v>
      </c>
    </row>
    <row r="40" spans="1:7" x14ac:dyDescent="0.2">
      <c r="A40" t="s">
        <v>0</v>
      </c>
      <c r="B40" t="s">
        <v>9</v>
      </c>
      <c r="C40" t="s">
        <v>3</v>
      </c>
      <c r="D40" t="s">
        <v>22</v>
      </c>
      <c r="E40">
        <v>37</v>
      </c>
      <c r="F40">
        <v>84244</v>
      </c>
      <c r="G40">
        <f t="shared" si="0"/>
        <v>4.3920041783391102E-4</v>
      </c>
    </row>
    <row r="41" spans="1:7" x14ac:dyDescent="0.2">
      <c r="A41" t="s">
        <v>0</v>
      </c>
      <c r="B41" t="s">
        <v>9</v>
      </c>
      <c r="C41" t="s">
        <v>3</v>
      </c>
      <c r="D41" t="s">
        <v>23</v>
      </c>
      <c r="E41">
        <v>1028</v>
      </c>
      <c r="F41">
        <v>447012</v>
      </c>
      <c r="G41">
        <f t="shared" si="0"/>
        <v>2.2997145490501374E-3</v>
      </c>
    </row>
    <row r="42" spans="1:7" x14ac:dyDescent="0.2">
      <c r="A42" t="s">
        <v>0</v>
      </c>
      <c r="B42" t="s">
        <v>9</v>
      </c>
      <c r="C42" t="s">
        <v>3</v>
      </c>
      <c r="D42" t="s">
        <v>24</v>
      </c>
      <c r="E42">
        <v>2264</v>
      </c>
      <c r="F42">
        <v>1376069</v>
      </c>
      <c r="G42">
        <f t="shared" si="0"/>
        <v>1.6452663347550159E-3</v>
      </c>
    </row>
    <row r="43" spans="1:7" x14ac:dyDescent="0.2">
      <c r="A43" t="s">
        <v>0</v>
      </c>
      <c r="B43" t="s">
        <v>10</v>
      </c>
      <c r="C43" t="s">
        <v>2</v>
      </c>
      <c r="D43" t="s">
        <v>21</v>
      </c>
      <c r="E43">
        <v>66</v>
      </c>
      <c r="F43">
        <v>35862</v>
      </c>
      <c r="G43">
        <f t="shared" si="0"/>
        <v>1.8403881545926051E-3</v>
      </c>
    </row>
    <row r="44" spans="1:7" x14ac:dyDescent="0.2">
      <c r="A44" t="s">
        <v>0</v>
      </c>
      <c r="B44" t="s">
        <v>10</v>
      </c>
      <c r="C44" t="s">
        <v>2</v>
      </c>
      <c r="D44" t="s">
        <v>22</v>
      </c>
      <c r="E44">
        <v>34</v>
      </c>
      <c r="F44">
        <v>84742</v>
      </c>
      <c r="G44">
        <f t="shared" si="0"/>
        <v>4.0121781407094476E-4</v>
      </c>
    </row>
    <row r="45" spans="1:7" x14ac:dyDescent="0.2">
      <c r="A45" t="s">
        <v>0</v>
      </c>
      <c r="B45" t="s">
        <v>10</v>
      </c>
      <c r="C45" t="s">
        <v>2</v>
      </c>
      <c r="D45" t="s">
        <v>23</v>
      </c>
      <c r="E45">
        <v>896</v>
      </c>
      <c r="F45">
        <v>482882</v>
      </c>
      <c r="G45">
        <f t="shared" si="0"/>
        <v>1.8555257806254944E-3</v>
      </c>
    </row>
    <row r="46" spans="1:7" x14ac:dyDescent="0.2">
      <c r="A46" t="s">
        <v>0</v>
      </c>
      <c r="B46" t="s">
        <v>10</v>
      </c>
      <c r="C46" t="s">
        <v>2</v>
      </c>
      <c r="D46" t="s">
        <v>24</v>
      </c>
      <c r="E46">
        <v>2033</v>
      </c>
      <c r="F46">
        <v>1387285</v>
      </c>
      <c r="G46">
        <f t="shared" si="0"/>
        <v>1.4654523043210299E-3</v>
      </c>
    </row>
    <row r="47" spans="1:7" x14ac:dyDescent="0.2">
      <c r="A47" t="s">
        <v>0</v>
      </c>
      <c r="B47" t="s">
        <v>10</v>
      </c>
      <c r="C47" t="s">
        <v>3</v>
      </c>
      <c r="D47" t="s">
        <v>21</v>
      </c>
      <c r="E47">
        <v>103</v>
      </c>
      <c r="F47">
        <v>36190</v>
      </c>
      <c r="G47">
        <f t="shared" si="0"/>
        <v>2.8460900801326335E-3</v>
      </c>
    </row>
    <row r="48" spans="1:7" x14ac:dyDescent="0.2">
      <c r="A48" t="s">
        <v>0</v>
      </c>
      <c r="B48" t="s">
        <v>10</v>
      </c>
      <c r="C48" t="s">
        <v>3</v>
      </c>
      <c r="D48" t="s">
        <v>22</v>
      </c>
      <c r="E48">
        <v>42</v>
      </c>
      <c r="F48">
        <v>78672</v>
      </c>
      <c r="G48">
        <f t="shared" si="0"/>
        <v>5.3386211104331914E-4</v>
      </c>
    </row>
    <row r="49" spans="1:7" x14ac:dyDescent="0.2">
      <c r="A49" t="s">
        <v>0</v>
      </c>
      <c r="B49" t="s">
        <v>10</v>
      </c>
      <c r="C49" t="s">
        <v>3</v>
      </c>
      <c r="D49" t="s">
        <v>23</v>
      </c>
      <c r="E49">
        <v>1336</v>
      </c>
      <c r="F49">
        <v>401670</v>
      </c>
      <c r="G49">
        <f t="shared" si="0"/>
        <v>3.3261134762367119E-3</v>
      </c>
    </row>
    <row r="50" spans="1:7" x14ac:dyDescent="0.2">
      <c r="A50" t="s">
        <v>0</v>
      </c>
      <c r="B50" t="s">
        <v>10</v>
      </c>
      <c r="C50" t="s">
        <v>3</v>
      </c>
      <c r="D50" t="s">
        <v>24</v>
      </c>
      <c r="E50">
        <v>3121</v>
      </c>
      <c r="F50">
        <v>1388016</v>
      </c>
      <c r="G50">
        <f t="shared" si="0"/>
        <v>2.2485331581192148E-3</v>
      </c>
    </row>
    <row r="51" spans="1:7" x14ac:dyDescent="0.2">
      <c r="A51" t="s">
        <v>0</v>
      </c>
      <c r="B51" t="s">
        <v>11</v>
      </c>
      <c r="C51" t="s">
        <v>2</v>
      </c>
      <c r="D51" t="s">
        <v>21</v>
      </c>
      <c r="E51">
        <v>142</v>
      </c>
      <c r="F51">
        <v>30911</v>
      </c>
      <c r="G51">
        <f t="shared" si="0"/>
        <v>4.5938339102584843E-3</v>
      </c>
    </row>
    <row r="52" spans="1:7" x14ac:dyDescent="0.2">
      <c r="A52" t="s">
        <v>0</v>
      </c>
      <c r="B52" t="s">
        <v>11</v>
      </c>
      <c r="C52" t="s">
        <v>2</v>
      </c>
      <c r="D52" t="s">
        <v>22</v>
      </c>
      <c r="E52">
        <v>71</v>
      </c>
      <c r="F52">
        <v>58862</v>
      </c>
      <c r="G52">
        <f t="shared" si="0"/>
        <v>1.2062111379158031E-3</v>
      </c>
    </row>
    <row r="53" spans="1:7" x14ac:dyDescent="0.2">
      <c r="A53" t="s">
        <v>0</v>
      </c>
      <c r="B53" t="s">
        <v>11</v>
      </c>
      <c r="C53" t="s">
        <v>2</v>
      </c>
      <c r="D53" t="s">
        <v>23</v>
      </c>
      <c r="E53">
        <v>2226</v>
      </c>
      <c r="F53">
        <v>495950</v>
      </c>
      <c r="G53">
        <f t="shared" si="0"/>
        <v>4.4883556810162316E-3</v>
      </c>
    </row>
    <row r="54" spans="1:7" x14ac:dyDescent="0.2">
      <c r="A54" t="s">
        <v>0</v>
      </c>
      <c r="B54" t="s">
        <v>11</v>
      </c>
      <c r="C54" t="s">
        <v>2</v>
      </c>
      <c r="D54" t="s">
        <v>24</v>
      </c>
      <c r="E54">
        <v>5128</v>
      </c>
      <c r="F54">
        <v>1532744</v>
      </c>
      <c r="G54">
        <f t="shared" si="0"/>
        <v>3.345633713131482E-3</v>
      </c>
    </row>
    <row r="55" spans="1:7" x14ac:dyDescent="0.2">
      <c r="A55" t="s">
        <v>0</v>
      </c>
      <c r="B55" t="s">
        <v>11</v>
      </c>
      <c r="C55" t="s">
        <v>3</v>
      </c>
      <c r="D55" t="s">
        <v>21</v>
      </c>
      <c r="E55">
        <v>149</v>
      </c>
      <c r="F55">
        <v>30452</v>
      </c>
      <c r="G55">
        <f t="shared" si="0"/>
        <v>4.8929462761066597E-3</v>
      </c>
    </row>
    <row r="56" spans="1:7" x14ac:dyDescent="0.2">
      <c r="A56" t="s">
        <v>0</v>
      </c>
      <c r="B56" t="s">
        <v>11</v>
      </c>
      <c r="C56" t="s">
        <v>3</v>
      </c>
      <c r="D56" t="s">
        <v>22</v>
      </c>
      <c r="E56">
        <v>107</v>
      </c>
      <c r="F56">
        <v>54429</v>
      </c>
      <c r="G56">
        <f t="shared" si="0"/>
        <v>1.9658637858494554E-3</v>
      </c>
    </row>
    <row r="57" spans="1:7" x14ac:dyDescent="0.2">
      <c r="A57" t="s">
        <v>0</v>
      </c>
      <c r="B57" t="s">
        <v>11</v>
      </c>
      <c r="C57" t="s">
        <v>3</v>
      </c>
      <c r="D57" t="s">
        <v>23</v>
      </c>
      <c r="E57">
        <v>2844</v>
      </c>
      <c r="F57">
        <v>416595</v>
      </c>
      <c r="G57">
        <f t="shared" si="0"/>
        <v>6.8267742051632881E-3</v>
      </c>
    </row>
    <row r="58" spans="1:7" x14ac:dyDescent="0.2">
      <c r="A58" t="s">
        <v>0</v>
      </c>
      <c r="B58" t="s">
        <v>11</v>
      </c>
      <c r="C58" t="s">
        <v>3</v>
      </c>
      <c r="D58" t="s">
        <v>24</v>
      </c>
      <c r="E58">
        <v>7573</v>
      </c>
      <c r="F58">
        <v>1514516</v>
      </c>
      <c r="G58">
        <f t="shared" si="0"/>
        <v>5.0002773163175564E-3</v>
      </c>
    </row>
    <row r="59" spans="1:7" x14ac:dyDescent="0.2">
      <c r="A59" t="s">
        <v>0</v>
      </c>
      <c r="B59" t="s">
        <v>12</v>
      </c>
      <c r="C59" t="s">
        <v>2</v>
      </c>
      <c r="D59" t="s">
        <v>21</v>
      </c>
      <c r="E59">
        <v>185</v>
      </c>
      <c r="F59">
        <v>26003</v>
      </c>
      <c r="G59">
        <f t="shared" si="0"/>
        <v>7.1145637041879787E-3</v>
      </c>
    </row>
    <row r="60" spans="1:7" x14ac:dyDescent="0.2">
      <c r="A60" t="s">
        <v>0</v>
      </c>
      <c r="B60" t="s">
        <v>12</v>
      </c>
      <c r="C60" t="s">
        <v>2</v>
      </c>
      <c r="D60" t="s">
        <v>22</v>
      </c>
      <c r="E60">
        <v>94</v>
      </c>
      <c r="F60">
        <v>41064</v>
      </c>
      <c r="G60">
        <f t="shared" si="0"/>
        <v>2.289109682446912E-3</v>
      </c>
    </row>
    <row r="61" spans="1:7" x14ac:dyDescent="0.2">
      <c r="A61" t="s">
        <v>0</v>
      </c>
      <c r="B61" t="s">
        <v>12</v>
      </c>
      <c r="C61" t="s">
        <v>2</v>
      </c>
      <c r="D61" t="s">
        <v>23</v>
      </c>
      <c r="E61">
        <v>4278</v>
      </c>
      <c r="F61">
        <v>446154</v>
      </c>
      <c r="G61">
        <f t="shared" si="0"/>
        <v>9.5886173832353851E-3</v>
      </c>
    </row>
    <row r="62" spans="1:7" x14ac:dyDescent="0.2">
      <c r="A62" t="s">
        <v>0</v>
      </c>
      <c r="B62" t="s">
        <v>12</v>
      </c>
      <c r="C62" t="s">
        <v>2</v>
      </c>
      <c r="D62" t="s">
        <v>24</v>
      </c>
      <c r="E62">
        <v>10066</v>
      </c>
      <c r="F62">
        <v>1499538</v>
      </c>
      <c r="G62">
        <f t="shared" si="0"/>
        <v>6.7127341887968164E-3</v>
      </c>
    </row>
    <row r="63" spans="1:7" x14ac:dyDescent="0.2">
      <c r="A63" t="s">
        <v>0</v>
      </c>
      <c r="B63" t="s">
        <v>12</v>
      </c>
      <c r="C63" t="s">
        <v>3</v>
      </c>
      <c r="D63" t="s">
        <v>21</v>
      </c>
      <c r="E63">
        <v>321</v>
      </c>
      <c r="F63">
        <v>23474</v>
      </c>
      <c r="G63">
        <f t="shared" si="0"/>
        <v>1.3674703927749851E-2</v>
      </c>
    </row>
    <row r="64" spans="1:7" x14ac:dyDescent="0.2">
      <c r="A64" t="s">
        <v>0</v>
      </c>
      <c r="B64" t="s">
        <v>12</v>
      </c>
      <c r="C64" t="s">
        <v>3</v>
      </c>
      <c r="D64" t="s">
        <v>22</v>
      </c>
      <c r="E64">
        <v>147</v>
      </c>
      <c r="F64">
        <v>32883</v>
      </c>
      <c r="G64">
        <f t="shared" si="0"/>
        <v>4.4703950369491836E-3</v>
      </c>
    </row>
    <row r="65" spans="1:7" x14ac:dyDescent="0.2">
      <c r="A65" t="s">
        <v>0</v>
      </c>
      <c r="B65" t="s">
        <v>12</v>
      </c>
      <c r="C65" t="s">
        <v>3</v>
      </c>
      <c r="D65" t="s">
        <v>23</v>
      </c>
      <c r="E65">
        <v>5998</v>
      </c>
      <c r="F65">
        <v>363151</v>
      </c>
      <c r="G65">
        <f t="shared" si="0"/>
        <v>1.6516545459051468E-2</v>
      </c>
    </row>
    <row r="66" spans="1:7" x14ac:dyDescent="0.2">
      <c r="A66" t="s">
        <v>0</v>
      </c>
      <c r="B66" t="s">
        <v>12</v>
      </c>
      <c r="C66" t="s">
        <v>3</v>
      </c>
      <c r="D66" t="s">
        <v>24</v>
      </c>
      <c r="E66">
        <v>15724</v>
      </c>
      <c r="F66">
        <v>1388959</v>
      </c>
      <c r="G66">
        <f t="shared" si="0"/>
        <v>1.1320708530633373E-2</v>
      </c>
    </row>
    <row r="67" spans="1:7" x14ac:dyDescent="0.2">
      <c r="A67" t="s">
        <v>0</v>
      </c>
      <c r="B67" t="s">
        <v>13</v>
      </c>
      <c r="C67" t="s">
        <v>2</v>
      </c>
      <c r="D67" t="s">
        <v>21</v>
      </c>
      <c r="E67">
        <v>254</v>
      </c>
      <c r="F67">
        <v>15592</v>
      </c>
      <c r="G67">
        <f t="shared" ref="G67:G90" si="1">E67/F67</f>
        <v>1.6290405336069781E-2</v>
      </c>
    </row>
    <row r="68" spans="1:7" x14ac:dyDescent="0.2">
      <c r="A68" t="s">
        <v>0</v>
      </c>
      <c r="B68" t="s">
        <v>13</v>
      </c>
      <c r="C68" t="s">
        <v>2</v>
      </c>
      <c r="D68" t="s">
        <v>22</v>
      </c>
      <c r="E68">
        <v>184</v>
      </c>
      <c r="F68">
        <v>23251</v>
      </c>
      <c r="G68">
        <f t="shared" si="1"/>
        <v>7.9136381230914803E-3</v>
      </c>
    </row>
    <row r="69" spans="1:7" x14ac:dyDescent="0.2">
      <c r="A69" t="s">
        <v>0</v>
      </c>
      <c r="B69" t="s">
        <v>13</v>
      </c>
      <c r="C69" t="s">
        <v>2</v>
      </c>
      <c r="D69" t="s">
        <v>23</v>
      </c>
      <c r="E69">
        <v>5085</v>
      </c>
      <c r="F69">
        <v>268580</v>
      </c>
      <c r="G69">
        <f t="shared" si="1"/>
        <v>1.8932906396604363E-2</v>
      </c>
    </row>
    <row r="70" spans="1:7" x14ac:dyDescent="0.2">
      <c r="A70" t="s">
        <v>0</v>
      </c>
      <c r="B70" t="s">
        <v>13</v>
      </c>
      <c r="C70" t="s">
        <v>2</v>
      </c>
      <c r="D70" t="s">
        <v>24</v>
      </c>
      <c r="E70">
        <v>17394</v>
      </c>
      <c r="F70">
        <v>1153241</v>
      </c>
      <c r="G70">
        <f t="shared" si="1"/>
        <v>1.5082710378836687E-2</v>
      </c>
    </row>
    <row r="71" spans="1:7" x14ac:dyDescent="0.2">
      <c r="A71" t="s">
        <v>0</v>
      </c>
      <c r="B71" t="s">
        <v>13</v>
      </c>
      <c r="C71" t="s">
        <v>3</v>
      </c>
      <c r="D71" t="s">
        <v>21</v>
      </c>
      <c r="E71">
        <v>341</v>
      </c>
      <c r="F71">
        <v>13935</v>
      </c>
      <c r="G71">
        <f t="shared" si="1"/>
        <v>2.4470757086472911E-2</v>
      </c>
    </row>
    <row r="72" spans="1:7" x14ac:dyDescent="0.2">
      <c r="A72" t="s">
        <v>0</v>
      </c>
      <c r="B72" t="s">
        <v>13</v>
      </c>
      <c r="C72" t="s">
        <v>3</v>
      </c>
      <c r="D72" t="s">
        <v>22</v>
      </c>
      <c r="E72">
        <v>199</v>
      </c>
      <c r="F72">
        <v>18280</v>
      </c>
      <c r="G72">
        <f t="shared" si="1"/>
        <v>1.0886214442013129E-2</v>
      </c>
    </row>
    <row r="73" spans="1:7" x14ac:dyDescent="0.2">
      <c r="A73" t="s">
        <v>0</v>
      </c>
      <c r="B73" t="s">
        <v>13</v>
      </c>
      <c r="C73" t="s">
        <v>3</v>
      </c>
      <c r="D73" t="s">
        <v>23</v>
      </c>
      <c r="E73">
        <v>6431</v>
      </c>
      <c r="F73">
        <v>202069</v>
      </c>
      <c r="G73">
        <f t="shared" si="1"/>
        <v>3.1825762487071245E-2</v>
      </c>
    </row>
    <row r="74" spans="1:7" x14ac:dyDescent="0.2">
      <c r="A74" t="s">
        <v>0</v>
      </c>
      <c r="B74" t="s">
        <v>13</v>
      </c>
      <c r="C74" t="s">
        <v>3</v>
      </c>
      <c r="D74" t="s">
        <v>24</v>
      </c>
      <c r="E74">
        <v>23029</v>
      </c>
      <c r="F74">
        <v>1020860</v>
      </c>
      <c r="G74">
        <f t="shared" si="1"/>
        <v>2.2558431126697098E-2</v>
      </c>
    </row>
    <row r="75" spans="1:7" x14ac:dyDescent="0.2">
      <c r="A75" t="s">
        <v>0</v>
      </c>
      <c r="B75" t="s">
        <v>14</v>
      </c>
      <c r="C75" t="s">
        <v>2</v>
      </c>
      <c r="D75" t="s">
        <v>21</v>
      </c>
      <c r="E75">
        <v>306</v>
      </c>
      <c r="F75">
        <v>6650</v>
      </c>
      <c r="G75">
        <f t="shared" si="1"/>
        <v>4.601503759398496E-2</v>
      </c>
    </row>
    <row r="76" spans="1:7" x14ac:dyDescent="0.2">
      <c r="A76" t="s">
        <v>0</v>
      </c>
      <c r="B76" t="s">
        <v>14</v>
      </c>
      <c r="C76" t="s">
        <v>2</v>
      </c>
      <c r="D76" t="s">
        <v>22</v>
      </c>
      <c r="E76">
        <v>230</v>
      </c>
      <c r="F76">
        <v>9649</v>
      </c>
      <c r="G76">
        <f t="shared" si="1"/>
        <v>2.3836667012125608E-2</v>
      </c>
    </row>
    <row r="77" spans="1:7" x14ac:dyDescent="0.2">
      <c r="A77" t="s">
        <v>0</v>
      </c>
      <c r="B77" t="s">
        <v>14</v>
      </c>
      <c r="C77" t="s">
        <v>2</v>
      </c>
      <c r="D77" t="s">
        <v>23</v>
      </c>
      <c r="E77">
        <v>5648</v>
      </c>
      <c r="F77">
        <v>128065</v>
      </c>
      <c r="G77">
        <f t="shared" si="1"/>
        <v>4.4102604146331943E-2</v>
      </c>
    </row>
    <row r="78" spans="1:7" x14ac:dyDescent="0.2">
      <c r="A78" t="s">
        <v>0</v>
      </c>
      <c r="B78" t="s">
        <v>14</v>
      </c>
      <c r="C78" t="s">
        <v>2</v>
      </c>
      <c r="D78" t="s">
        <v>24</v>
      </c>
      <c r="E78">
        <v>25635</v>
      </c>
      <c r="F78">
        <v>613068</v>
      </c>
      <c r="G78">
        <f t="shared" si="1"/>
        <v>4.1814284875413492E-2</v>
      </c>
    </row>
    <row r="79" spans="1:7" x14ac:dyDescent="0.2">
      <c r="A79" t="s">
        <v>0</v>
      </c>
      <c r="B79" t="s">
        <v>14</v>
      </c>
      <c r="C79" t="s">
        <v>3</v>
      </c>
      <c r="D79" t="s">
        <v>21</v>
      </c>
      <c r="E79">
        <v>244</v>
      </c>
      <c r="F79">
        <v>4542</v>
      </c>
      <c r="G79">
        <f t="shared" si="1"/>
        <v>5.3720827829150157E-2</v>
      </c>
    </row>
    <row r="80" spans="1:7" x14ac:dyDescent="0.2">
      <c r="A80" t="s">
        <v>0</v>
      </c>
      <c r="B80" t="s">
        <v>14</v>
      </c>
      <c r="C80" t="s">
        <v>3</v>
      </c>
      <c r="D80" t="s">
        <v>22</v>
      </c>
      <c r="E80">
        <v>198</v>
      </c>
      <c r="F80">
        <v>7194</v>
      </c>
      <c r="G80">
        <f t="shared" si="1"/>
        <v>2.7522935779816515E-2</v>
      </c>
    </row>
    <row r="81" spans="1:7" x14ac:dyDescent="0.2">
      <c r="A81" t="s">
        <v>0</v>
      </c>
      <c r="B81" t="s">
        <v>14</v>
      </c>
      <c r="C81" t="s">
        <v>3</v>
      </c>
      <c r="D81" t="s">
        <v>23</v>
      </c>
      <c r="E81">
        <v>5100</v>
      </c>
      <c r="F81">
        <v>76288</v>
      </c>
      <c r="G81">
        <f t="shared" si="1"/>
        <v>6.6851929530201346E-2</v>
      </c>
    </row>
    <row r="82" spans="1:7" x14ac:dyDescent="0.2">
      <c r="A82" t="s">
        <v>0</v>
      </c>
      <c r="B82" t="s">
        <v>14</v>
      </c>
      <c r="C82" t="s">
        <v>3</v>
      </c>
      <c r="D82" t="s">
        <v>24</v>
      </c>
      <c r="E82">
        <v>26412</v>
      </c>
      <c r="F82">
        <v>465450</v>
      </c>
      <c r="G82">
        <f t="shared" si="1"/>
        <v>5.6745085401224624E-2</v>
      </c>
    </row>
    <row r="83" spans="1:7" x14ac:dyDescent="0.2">
      <c r="A83" t="s">
        <v>0</v>
      </c>
      <c r="B83" t="s">
        <v>15</v>
      </c>
      <c r="C83" t="s">
        <v>2</v>
      </c>
      <c r="D83" t="s">
        <v>21</v>
      </c>
      <c r="E83">
        <v>253</v>
      </c>
      <c r="F83">
        <v>2339</v>
      </c>
      <c r="G83">
        <f t="shared" si="1"/>
        <v>0.10816588285592134</v>
      </c>
    </row>
    <row r="84" spans="1:7" x14ac:dyDescent="0.2">
      <c r="A84" t="s">
        <v>0</v>
      </c>
      <c r="B84" t="s">
        <v>15</v>
      </c>
      <c r="C84" t="s">
        <v>2</v>
      </c>
      <c r="D84" t="s">
        <v>22</v>
      </c>
      <c r="E84">
        <v>251</v>
      </c>
      <c r="F84">
        <v>2821</v>
      </c>
      <c r="G84">
        <f t="shared" si="1"/>
        <v>8.8975540588443813E-2</v>
      </c>
    </row>
    <row r="85" spans="1:7" x14ac:dyDescent="0.2">
      <c r="A85" t="s">
        <v>0</v>
      </c>
      <c r="B85" t="s">
        <v>15</v>
      </c>
      <c r="C85" t="s">
        <v>2</v>
      </c>
      <c r="D85" t="s">
        <v>23</v>
      </c>
      <c r="E85">
        <v>7352</v>
      </c>
      <c r="F85">
        <v>57430</v>
      </c>
      <c r="G85">
        <f t="shared" si="1"/>
        <v>0.1280167160020895</v>
      </c>
    </row>
    <row r="86" spans="1:7" x14ac:dyDescent="0.2">
      <c r="A86" t="s">
        <v>0</v>
      </c>
      <c r="B86" t="s">
        <v>15</v>
      </c>
      <c r="C86" t="s">
        <v>2</v>
      </c>
      <c r="D86" t="s">
        <v>24</v>
      </c>
      <c r="E86">
        <v>40104</v>
      </c>
      <c r="F86">
        <v>289365</v>
      </c>
      <c r="G86">
        <f t="shared" si="1"/>
        <v>0.13859312632833964</v>
      </c>
    </row>
    <row r="87" spans="1:7" x14ac:dyDescent="0.2">
      <c r="A87" t="s">
        <v>0</v>
      </c>
      <c r="B87" t="s">
        <v>15</v>
      </c>
      <c r="C87" t="s">
        <v>3</v>
      </c>
      <c r="D87" t="s">
        <v>21</v>
      </c>
      <c r="E87">
        <v>124</v>
      </c>
      <c r="F87">
        <v>1074</v>
      </c>
      <c r="G87">
        <f t="shared" si="1"/>
        <v>0.1154562383612663</v>
      </c>
    </row>
    <row r="88" spans="1:7" x14ac:dyDescent="0.2">
      <c r="A88" t="s">
        <v>0</v>
      </c>
      <c r="B88" t="s">
        <v>15</v>
      </c>
      <c r="C88" t="s">
        <v>3</v>
      </c>
      <c r="D88" t="s">
        <v>22</v>
      </c>
      <c r="E88">
        <v>138</v>
      </c>
      <c r="F88">
        <v>1576</v>
      </c>
      <c r="G88">
        <f t="shared" si="1"/>
        <v>8.7563451776649745E-2</v>
      </c>
    </row>
    <row r="89" spans="1:7" x14ac:dyDescent="0.2">
      <c r="A89" t="s">
        <v>0</v>
      </c>
      <c r="B89" t="s">
        <v>15</v>
      </c>
      <c r="C89" t="s">
        <v>3</v>
      </c>
      <c r="D89" t="s">
        <v>23</v>
      </c>
      <c r="E89">
        <v>3163</v>
      </c>
      <c r="F89">
        <v>20918</v>
      </c>
      <c r="G89">
        <f t="shared" si="1"/>
        <v>0.15120948465436465</v>
      </c>
    </row>
    <row r="90" spans="1:7" x14ac:dyDescent="0.2">
      <c r="A90" t="s">
        <v>0</v>
      </c>
      <c r="B90" t="s">
        <v>15</v>
      </c>
      <c r="C90" t="s">
        <v>3</v>
      </c>
      <c r="D90" t="s">
        <v>24</v>
      </c>
      <c r="E90">
        <v>22619</v>
      </c>
      <c r="F90">
        <v>147473</v>
      </c>
      <c r="G90">
        <f t="shared" si="1"/>
        <v>0.15337722837400744</v>
      </c>
    </row>
  </sheetData>
  <autoFilter ref="A1:G9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5"/>
  <sheetViews>
    <sheetView workbookViewId="0">
      <selection activeCell="I2" sqref="I2:N10"/>
    </sheetView>
  </sheetViews>
  <sheetFormatPr baseColWidth="10" defaultRowHeight="16" x14ac:dyDescent="0.2"/>
  <cols>
    <col min="1" max="1" width="16.6640625" bestFit="1" customWidth="1"/>
    <col min="2" max="2" width="10.5" bestFit="1" customWidth="1"/>
    <col min="3" max="3" width="5.1640625" bestFit="1" customWidth="1"/>
    <col min="4" max="4" width="28" bestFit="1" customWidth="1"/>
    <col min="5" max="5" width="6.83203125" bestFit="1" customWidth="1"/>
    <col min="6" max="6" width="10" bestFit="1" customWidth="1"/>
    <col min="7" max="7" width="15.33203125" bestFit="1" customWidth="1"/>
    <col min="14" max="14" width="12.1640625" bestFit="1" customWidth="1"/>
    <col min="15" max="15" width="19.6640625" bestFit="1" customWidth="1"/>
  </cols>
  <sheetData>
    <row r="1" spans="1:15" x14ac:dyDescent="0.2">
      <c r="A1" t="s">
        <v>25</v>
      </c>
      <c r="B1" t="s">
        <v>16</v>
      </c>
      <c r="C1" t="s">
        <v>17</v>
      </c>
      <c r="D1" t="s">
        <v>26</v>
      </c>
      <c r="E1" t="s">
        <v>18</v>
      </c>
      <c r="F1" t="s">
        <v>19</v>
      </c>
      <c r="G1" t="s">
        <v>20</v>
      </c>
      <c r="I1" t="s">
        <v>16</v>
      </c>
      <c r="J1" t="s">
        <v>17</v>
      </c>
      <c r="K1" t="s">
        <v>26</v>
      </c>
      <c r="L1" t="s">
        <v>18</v>
      </c>
      <c r="M1" t="s">
        <v>19</v>
      </c>
      <c r="N1" t="s">
        <v>28</v>
      </c>
      <c r="O1" t="s">
        <v>27</v>
      </c>
    </row>
    <row r="2" spans="1:15" x14ac:dyDescent="0.2">
      <c r="A2" t="s">
        <v>0</v>
      </c>
      <c r="B2" t="s">
        <v>1</v>
      </c>
      <c r="C2" t="s">
        <v>3</v>
      </c>
      <c r="D2" t="s">
        <v>21</v>
      </c>
      <c r="E2">
        <v>23</v>
      </c>
      <c r="F2">
        <v>4368</v>
      </c>
      <c r="G2">
        <v>5.2655677655677659E-3</v>
      </c>
      <c r="I2">
        <v>0</v>
      </c>
      <c r="J2">
        <v>2</v>
      </c>
      <c r="K2">
        <v>1</v>
      </c>
      <c r="L2">
        <f>SUM(E5,E7,E9,E11,E13,E17,E21,E29)</f>
        <v>12256</v>
      </c>
      <c r="M2">
        <f>SUM(F5,F7,F9,F11,F13,F17,F21,F29)</f>
        <v>6285752</v>
      </c>
      <c r="N2">
        <f>L2/M2/365</f>
        <v>5.341935569806257E-6</v>
      </c>
      <c r="O2">
        <f>(1-N2)^365</f>
        <v>0.99805208795710421</v>
      </c>
    </row>
    <row r="3" spans="1:15" x14ac:dyDescent="0.2">
      <c r="A3" t="s">
        <v>0</v>
      </c>
      <c r="B3" t="s">
        <v>1</v>
      </c>
      <c r="C3" t="s">
        <v>3</v>
      </c>
      <c r="D3" t="s">
        <v>22</v>
      </c>
      <c r="E3">
        <v>45</v>
      </c>
      <c r="F3">
        <v>7224</v>
      </c>
      <c r="G3">
        <v>6.2292358803986711E-3</v>
      </c>
      <c r="I3">
        <v>1</v>
      </c>
      <c r="J3">
        <v>2</v>
      </c>
      <c r="K3">
        <v>1</v>
      </c>
      <c r="L3">
        <f>SUM(E29,E33)</f>
        <v>23297</v>
      </c>
      <c r="M3">
        <f>SUM(F29,F33)</f>
        <v>2903475</v>
      </c>
      <c r="N3">
        <f t="shared" ref="N3:N10" si="0">L3/M3/365</f>
        <v>2.1983105506427287E-5</v>
      </c>
      <c r="O3">
        <f t="shared" ref="O3:O10" si="1">(1-N3)^365</f>
        <v>0.99200818402556667</v>
      </c>
    </row>
    <row r="4" spans="1:15" x14ac:dyDescent="0.2">
      <c r="A4" t="s">
        <v>0</v>
      </c>
      <c r="B4" t="s">
        <v>1</v>
      </c>
      <c r="C4" t="s">
        <v>3</v>
      </c>
      <c r="D4" t="s">
        <v>23</v>
      </c>
      <c r="E4">
        <v>635</v>
      </c>
      <c r="F4">
        <v>49889</v>
      </c>
      <c r="G4">
        <v>1.2728256729940468E-2</v>
      </c>
      <c r="I4">
        <v>2</v>
      </c>
      <c r="J4">
        <v>2</v>
      </c>
      <c r="K4">
        <v>1</v>
      </c>
      <c r="L4">
        <f>SUM(E41,E45)</f>
        <v>49031</v>
      </c>
      <c r="M4">
        <f>SUM(F41,F45)</f>
        <v>612923</v>
      </c>
      <c r="N4">
        <f t="shared" si="0"/>
        <v>2.191653875761149E-4</v>
      </c>
      <c r="O4">
        <f t="shared" si="1"/>
        <v>0.92311253036624841</v>
      </c>
    </row>
    <row r="5" spans="1:15" x14ac:dyDescent="0.2">
      <c r="A5" t="s">
        <v>0</v>
      </c>
      <c r="B5" t="s">
        <v>1</v>
      </c>
      <c r="C5" t="s">
        <v>3</v>
      </c>
      <c r="D5" t="s">
        <v>24</v>
      </c>
      <c r="E5">
        <v>724</v>
      </c>
      <c r="F5">
        <v>122873</v>
      </c>
      <c r="G5">
        <v>5.8922627428320299E-3</v>
      </c>
      <c r="I5">
        <v>0</v>
      </c>
      <c r="J5">
        <v>2</v>
      </c>
      <c r="K5">
        <v>2</v>
      </c>
      <c r="L5">
        <f>SUM(E4,E6,E8,E10,E12,E16,E20,E24,E28)</f>
        <v>6767</v>
      </c>
      <c r="M5">
        <f>SUM(F4,F6,F8,F10,F12,F16,F20,F24,F28)</f>
        <v>2581388</v>
      </c>
      <c r="N5">
        <f t="shared" si="0"/>
        <v>7.1820764749031373E-6</v>
      </c>
      <c r="O5">
        <f t="shared" si="1"/>
        <v>0.99738196571781024</v>
      </c>
    </row>
    <row r="6" spans="1:15" x14ac:dyDescent="0.2">
      <c r="A6" t="s">
        <v>0</v>
      </c>
      <c r="B6" t="s">
        <v>4</v>
      </c>
      <c r="C6" t="s">
        <v>3</v>
      </c>
      <c r="D6" t="s">
        <v>23</v>
      </c>
      <c r="E6">
        <v>92</v>
      </c>
      <c r="F6">
        <v>199837</v>
      </c>
      <c r="G6">
        <v>4.6037520579272109E-4</v>
      </c>
      <c r="I6">
        <v>1</v>
      </c>
      <c r="J6">
        <v>2</v>
      </c>
      <c r="K6">
        <v>2</v>
      </c>
      <c r="L6">
        <f>SUM(E28,E32)</f>
        <v>8842</v>
      </c>
      <c r="M6">
        <f>SUM(F28,F32)</f>
        <v>779746</v>
      </c>
      <c r="N6">
        <f t="shared" si="0"/>
        <v>3.1067370059284146E-5</v>
      </c>
      <c r="O6">
        <f t="shared" si="1"/>
        <v>0.98872428658481681</v>
      </c>
    </row>
    <row r="7" spans="1:15" x14ac:dyDescent="0.2">
      <c r="A7" t="s">
        <v>0</v>
      </c>
      <c r="B7" t="s">
        <v>4</v>
      </c>
      <c r="C7" t="s">
        <v>3</v>
      </c>
      <c r="D7" t="s">
        <v>24</v>
      </c>
      <c r="E7">
        <v>142</v>
      </c>
      <c r="F7">
        <v>489740</v>
      </c>
      <c r="G7">
        <v>2.8994976926532447E-4</v>
      </c>
      <c r="I7">
        <v>2</v>
      </c>
      <c r="J7">
        <v>2</v>
      </c>
      <c r="K7">
        <v>2</v>
      </c>
      <c r="L7">
        <f>SUM(E40,E44)</f>
        <v>8263</v>
      </c>
      <c r="M7">
        <f>SUM(F40,F44)</f>
        <v>97206</v>
      </c>
      <c r="N7">
        <f t="shared" si="0"/>
        <v>2.3289052285232971E-4</v>
      </c>
      <c r="O7">
        <f t="shared" si="1"/>
        <v>0.91849856118423889</v>
      </c>
    </row>
    <row r="8" spans="1:15" x14ac:dyDescent="0.2">
      <c r="A8" t="s">
        <v>0</v>
      </c>
      <c r="B8" t="s">
        <v>5</v>
      </c>
      <c r="C8" t="s">
        <v>3</v>
      </c>
      <c r="D8" t="s">
        <v>23</v>
      </c>
      <c r="E8">
        <v>40</v>
      </c>
      <c r="F8">
        <v>258081</v>
      </c>
      <c r="G8">
        <v>1.5499010000736204E-4</v>
      </c>
      <c r="I8">
        <v>0</v>
      </c>
      <c r="J8">
        <v>2</v>
      </c>
      <c r="K8">
        <v>3</v>
      </c>
      <c r="L8">
        <f>SUM(E2,E3,E14,E15,E18,E19,E22,E23,E26,E27)</f>
        <v>622</v>
      </c>
      <c r="M8">
        <f>SUM(F2,F3,F14,F15,F18,F19,F22,F23,F26,F27)</f>
        <v>385338</v>
      </c>
      <c r="N8">
        <f t="shared" si="0"/>
        <v>4.4223761711564803E-6</v>
      </c>
      <c r="O8">
        <f t="shared" si="1"/>
        <v>0.99838713120140243</v>
      </c>
    </row>
    <row r="9" spans="1:15" x14ac:dyDescent="0.2">
      <c r="A9" t="s">
        <v>0</v>
      </c>
      <c r="B9" t="s">
        <v>5</v>
      </c>
      <c r="C9" t="s">
        <v>3</v>
      </c>
      <c r="D9" t="s">
        <v>24</v>
      </c>
      <c r="E9">
        <v>96</v>
      </c>
      <c r="F9">
        <v>668559</v>
      </c>
      <c r="G9">
        <v>1.4359241293588151E-4</v>
      </c>
      <c r="I9">
        <v>1</v>
      </c>
      <c r="J9">
        <v>2</v>
      </c>
      <c r="K9">
        <v>3</v>
      </c>
      <c r="L9">
        <f>SUM(E26,E27,E30,E31)</f>
        <v>724</v>
      </c>
      <c r="M9">
        <f>SUM(F26,F27,F30,F31)</f>
        <v>141238</v>
      </c>
      <c r="N9">
        <f t="shared" si="0"/>
        <v>1.4044107420351582E-5</v>
      </c>
      <c r="O9">
        <f t="shared" si="1"/>
        <v>0.99488698100517514</v>
      </c>
    </row>
    <row r="10" spans="1:15" x14ac:dyDescent="0.2">
      <c r="A10" t="s">
        <v>0</v>
      </c>
      <c r="B10" t="s">
        <v>6</v>
      </c>
      <c r="C10" t="s">
        <v>3</v>
      </c>
      <c r="D10" t="s">
        <v>23</v>
      </c>
      <c r="E10">
        <v>67</v>
      </c>
      <c r="F10">
        <v>254468</v>
      </c>
      <c r="G10">
        <v>2.6329440243959946E-4</v>
      </c>
      <c r="I10">
        <v>2</v>
      </c>
      <c r="J10">
        <v>2</v>
      </c>
      <c r="K10">
        <v>3</v>
      </c>
      <c r="L10">
        <f>SUM(E38,E39,E42,E43)</f>
        <v>704</v>
      </c>
      <c r="M10">
        <f>SUM(F38,F39,F42,F43)</f>
        <v>14386</v>
      </c>
      <c r="N10">
        <f t="shared" si="0"/>
        <v>1.3407250961265614E-4</v>
      </c>
      <c r="O10">
        <f t="shared" si="1"/>
        <v>0.95223850336866245</v>
      </c>
    </row>
    <row r="11" spans="1:15" x14ac:dyDescent="0.2">
      <c r="A11" t="s">
        <v>0</v>
      </c>
      <c r="B11" t="s">
        <v>6</v>
      </c>
      <c r="C11" t="s">
        <v>3</v>
      </c>
      <c r="D11" t="s">
        <v>24</v>
      </c>
      <c r="E11">
        <v>115</v>
      </c>
      <c r="F11">
        <v>688192</v>
      </c>
      <c r="G11">
        <v>1.6710452896865992E-4</v>
      </c>
    </row>
    <row r="12" spans="1:15" x14ac:dyDescent="0.2">
      <c r="A12" t="s">
        <v>0</v>
      </c>
      <c r="B12" t="s">
        <v>7</v>
      </c>
      <c r="C12" t="s">
        <v>3</v>
      </c>
      <c r="D12" t="s">
        <v>23</v>
      </c>
      <c r="E12">
        <v>265</v>
      </c>
      <c r="F12">
        <v>267604</v>
      </c>
      <c r="G12">
        <v>9.9026920374882294E-4</v>
      </c>
    </row>
    <row r="13" spans="1:15" x14ac:dyDescent="0.2">
      <c r="A13" t="s">
        <v>0</v>
      </c>
      <c r="B13" t="s">
        <v>7</v>
      </c>
      <c r="C13" t="s">
        <v>3</v>
      </c>
      <c r="D13" t="s">
        <v>24</v>
      </c>
      <c r="E13">
        <v>429</v>
      </c>
      <c r="F13">
        <v>688550</v>
      </c>
      <c r="G13">
        <v>6.230484351172754E-4</v>
      </c>
    </row>
    <row r="14" spans="1:15" x14ac:dyDescent="0.2">
      <c r="A14" t="s">
        <v>0</v>
      </c>
      <c r="B14" t="s">
        <v>8</v>
      </c>
      <c r="C14" t="s">
        <v>3</v>
      </c>
      <c r="D14" t="s">
        <v>21</v>
      </c>
      <c r="E14">
        <v>32</v>
      </c>
      <c r="F14">
        <v>19996</v>
      </c>
      <c r="G14">
        <v>1.6003200640128026E-3</v>
      </c>
    </row>
    <row r="15" spans="1:15" x14ac:dyDescent="0.2">
      <c r="A15" t="s">
        <v>0</v>
      </c>
      <c r="B15" t="s">
        <v>8</v>
      </c>
      <c r="C15" t="s">
        <v>3</v>
      </c>
      <c r="D15" t="s">
        <v>22</v>
      </c>
      <c r="E15">
        <v>23</v>
      </c>
      <c r="F15">
        <v>34728</v>
      </c>
      <c r="G15">
        <v>6.6228979497811561E-4</v>
      </c>
    </row>
    <row r="16" spans="1:15" x14ac:dyDescent="0.2">
      <c r="A16" t="s">
        <v>0</v>
      </c>
      <c r="B16" t="s">
        <v>8</v>
      </c>
      <c r="C16" t="s">
        <v>3</v>
      </c>
      <c r="D16" t="s">
        <v>23</v>
      </c>
      <c r="E16">
        <v>460</v>
      </c>
      <c r="F16">
        <v>286232</v>
      </c>
      <c r="G16">
        <v>1.6070879566225998E-3</v>
      </c>
    </row>
    <row r="17" spans="1:7" x14ac:dyDescent="0.2">
      <c r="A17" t="s">
        <v>0</v>
      </c>
      <c r="B17" t="s">
        <v>8</v>
      </c>
      <c r="C17" t="s">
        <v>3</v>
      </c>
      <c r="D17" t="s">
        <v>24</v>
      </c>
      <c r="E17">
        <v>913</v>
      </c>
      <c r="F17">
        <v>737253</v>
      </c>
      <c r="G17">
        <v>1.238380854333587E-3</v>
      </c>
    </row>
    <row r="18" spans="1:7" x14ac:dyDescent="0.2">
      <c r="A18" t="s">
        <v>0</v>
      </c>
      <c r="B18" t="s">
        <v>9</v>
      </c>
      <c r="C18" t="s">
        <v>3</v>
      </c>
      <c r="D18" t="s">
        <v>21</v>
      </c>
      <c r="E18">
        <v>61</v>
      </c>
      <c r="F18">
        <v>35035</v>
      </c>
      <c r="G18">
        <v>1.7411160268303125E-3</v>
      </c>
    </row>
    <row r="19" spans="1:7" x14ac:dyDescent="0.2">
      <c r="A19" t="s">
        <v>0</v>
      </c>
      <c r="B19" t="s">
        <v>9</v>
      </c>
      <c r="C19" t="s">
        <v>3</v>
      </c>
      <c r="D19" t="s">
        <v>22</v>
      </c>
      <c r="E19">
        <v>37</v>
      </c>
      <c r="F19">
        <v>84244</v>
      </c>
      <c r="G19">
        <v>4.3920041783391102E-4</v>
      </c>
    </row>
    <row r="20" spans="1:7" x14ac:dyDescent="0.2">
      <c r="A20" t="s">
        <v>0</v>
      </c>
      <c r="B20" t="s">
        <v>9</v>
      </c>
      <c r="C20" t="s">
        <v>3</v>
      </c>
      <c r="D20" t="s">
        <v>23</v>
      </c>
      <c r="E20">
        <v>1028</v>
      </c>
      <c r="F20">
        <v>447012</v>
      </c>
      <c r="G20">
        <v>2.2997145490501374E-3</v>
      </c>
    </row>
    <row r="21" spans="1:7" x14ac:dyDescent="0.2">
      <c r="A21" t="s">
        <v>0</v>
      </c>
      <c r="B21" t="s">
        <v>9</v>
      </c>
      <c r="C21" t="s">
        <v>3</v>
      </c>
      <c r="D21" t="s">
        <v>24</v>
      </c>
      <c r="E21">
        <v>2264</v>
      </c>
      <c r="F21">
        <v>1376069</v>
      </c>
      <c r="G21">
        <v>1.6452663347550159E-3</v>
      </c>
    </row>
    <row r="22" spans="1:7" x14ac:dyDescent="0.2">
      <c r="A22" t="s">
        <v>0</v>
      </c>
      <c r="B22" t="s">
        <v>10</v>
      </c>
      <c r="C22" t="s">
        <v>3</v>
      </c>
      <c r="D22" t="s">
        <v>21</v>
      </c>
      <c r="E22">
        <v>103</v>
      </c>
      <c r="F22">
        <v>36190</v>
      </c>
      <c r="G22">
        <v>2.8460900801326335E-3</v>
      </c>
    </row>
    <row r="23" spans="1:7" x14ac:dyDescent="0.2">
      <c r="A23" t="s">
        <v>0</v>
      </c>
      <c r="B23" t="s">
        <v>10</v>
      </c>
      <c r="C23" t="s">
        <v>3</v>
      </c>
      <c r="D23" t="s">
        <v>22</v>
      </c>
      <c r="E23">
        <v>42</v>
      </c>
      <c r="F23">
        <v>78672</v>
      </c>
      <c r="G23">
        <v>5.3386211104331914E-4</v>
      </c>
    </row>
    <row r="24" spans="1:7" x14ac:dyDescent="0.2">
      <c r="A24" t="s">
        <v>0</v>
      </c>
      <c r="B24" t="s">
        <v>10</v>
      </c>
      <c r="C24" t="s">
        <v>3</v>
      </c>
      <c r="D24" t="s">
        <v>23</v>
      </c>
      <c r="E24">
        <v>1336</v>
      </c>
      <c r="F24">
        <v>401670</v>
      </c>
      <c r="G24">
        <v>3.3261134762367119E-3</v>
      </c>
    </row>
    <row r="25" spans="1:7" x14ac:dyDescent="0.2">
      <c r="A25" t="s">
        <v>0</v>
      </c>
      <c r="B25" t="s">
        <v>10</v>
      </c>
      <c r="C25" t="s">
        <v>3</v>
      </c>
      <c r="D25" t="s">
        <v>24</v>
      </c>
      <c r="E25">
        <v>3121</v>
      </c>
      <c r="F25">
        <v>1388016</v>
      </c>
      <c r="G25">
        <v>2.2485331581192148E-3</v>
      </c>
    </row>
    <row r="26" spans="1:7" x14ac:dyDescent="0.2">
      <c r="A26" t="s">
        <v>0</v>
      </c>
      <c r="B26" t="s">
        <v>11</v>
      </c>
      <c r="C26" t="s">
        <v>3</v>
      </c>
      <c r="D26" t="s">
        <v>21</v>
      </c>
      <c r="E26">
        <v>149</v>
      </c>
      <c r="F26">
        <v>30452</v>
      </c>
      <c r="G26">
        <v>4.8929462761066597E-3</v>
      </c>
    </row>
    <row r="27" spans="1:7" x14ac:dyDescent="0.2">
      <c r="A27" t="s">
        <v>0</v>
      </c>
      <c r="B27" t="s">
        <v>11</v>
      </c>
      <c r="C27" t="s">
        <v>3</v>
      </c>
      <c r="D27" t="s">
        <v>22</v>
      </c>
      <c r="E27">
        <v>107</v>
      </c>
      <c r="F27">
        <v>54429</v>
      </c>
      <c r="G27">
        <v>1.9658637858494554E-3</v>
      </c>
    </row>
    <row r="28" spans="1:7" x14ac:dyDescent="0.2">
      <c r="A28" t="s">
        <v>0</v>
      </c>
      <c r="B28" t="s">
        <v>11</v>
      </c>
      <c r="C28" t="s">
        <v>3</v>
      </c>
      <c r="D28" t="s">
        <v>23</v>
      </c>
      <c r="E28">
        <v>2844</v>
      </c>
      <c r="F28">
        <v>416595</v>
      </c>
      <c r="G28">
        <v>6.8267742051632881E-3</v>
      </c>
    </row>
    <row r="29" spans="1:7" x14ac:dyDescent="0.2">
      <c r="A29" t="s">
        <v>0</v>
      </c>
      <c r="B29" t="s">
        <v>11</v>
      </c>
      <c r="C29" t="s">
        <v>3</v>
      </c>
      <c r="D29" t="s">
        <v>24</v>
      </c>
      <c r="E29">
        <v>7573</v>
      </c>
      <c r="F29">
        <v>1514516</v>
      </c>
      <c r="G29">
        <v>5.0002773163175564E-3</v>
      </c>
    </row>
    <row r="30" spans="1:7" x14ac:dyDescent="0.2">
      <c r="A30" t="s">
        <v>0</v>
      </c>
      <c r="B30" t="s">
        <v>12</v>
      </c>
      <c r="C30" t="s">
        <v>3</v>
      </c>
      <c r="D30" t="s">
        <v>21</v>
      </c>
      <c r="E30">
        <v>321</v>
      </c>
      <c r="F30">
        <v>23474</v>
      </c>
      <c r="G30">
        <v>1.3674703927749851E-2</v>
      </c>
    </row>
    <row r="31" spans="1:7" x14ac:dyDescent="0.2">
      <c r="A31" t="s">
        <v>0</v>
      </c>
      <c r="B31" t="s">
        <v>12</v>
      </c>
      <c r="C31" t="s">
        <v>3</v>
      </c>
      <c r="D31" t="s">
        <v>22</v>
      </c>
      <c r="E31">
        <v>147</v>
      </c>
      <c r="F31">
        <v>32883</v>
      </c>
      <c r="G31">
        <v>4.4703950369491836E-3</v>
      </c>
    </row>
    <row r="32" spans="1:7" x14ac:dyDescent="0.2">
      <c r="A32" t="s">
        <v>0</v>
      </c>
      <c r="B32" t="s">
        <v>12</v>
      </c>
      <c r="C32" t="s">
        <v>3</v>
      </c>
      <c r="D32" t="s">
        <v>23</v>
      </c>
      <c r="E32">
        <v>5998</v>
      </c>
      <c r="F32">
        <v>363151</v>
      </c>
      <c r="G32">
        <v>1.6516545459051468E-2</v>
      </c>
    </row>
    <row r="33" spans="1:7" x14ac:dyDescent="0.2">
      <c r="A33" t="s">
        <v>0</v>
      </c>
      <c r="B33" t="s">
        <v>12</v>
      </c>
      <c r="C33" t="s">
        <v>3</v>
      </c>
      <c r="D33" t="s">
        <v>24</v>
      </c>
      <c r="E33">
        <v>15724</v>
      </c>
      <c r="F33">
        <v>1388959</v>
      </c>
      <c r="G33">
        <v>1.1320708530633373E-2</v>
      </c>
    </row>
    <row r="34" spans="1:7" x14ac:dyDescent="0.2">
      <c r="A34" t="s">
        <v>0</v>
      </c>
      <c r="B34" t="s">
        <v>13</v>
      </c>
      <c r="C34" t="s">
        <v>3</v>
      </c>
      <c r="D34" t="s">
        <v>21</v>
      </c>
      <c r="E34">
        <v>341</v>
      </c>
      <c r="F34">
        <v>13935</v>
      </c>
      <c r="G34">
        <v>2.4470757086472911E-2</v>
      </c>
    </row>
    <row r="35" spans="1:7" x14ac:dyDescent="0.2">
      <c r="A35" t="s">
        <v>0</v>
      </c>
      <c r="B35" t="s">
        <v>13</v>
      </c>
      <c r="C35" t="s">
        <v>3</v>
      </c>
      <c r="D35" t="s">
        <v>22</v>
      </c>
      <c r="E35">
        <v>199</v>
      </c>
      <c r="F35">
        <v>18280</v>
      </c>
      <c r="G35">
        <v>1.0886214442013129E-2</v>
      </c>
    </row>
    <row r="36" spans="1:7" x14ac:dyDescent="0.2">
      <c r="A36" t="s">
        <v>0</v>
      </c>
      <c r="B36" t="s">
        <v>13</v>
      </c>
      <c r="C36" t="s">
        <v>3</v>
      </c>
      <c r="D36" t="s">
        <v>23</v>
      </c>
      <c r="E36">
        <v>6431</v>
      </c>
      <c r="F36">
        <v>202069</v>
      </c>
      <c r="G36">
        <v>3.1825762487071245E-2</v>
      </c>
    </row>
    <row r="37" spans="1:7" x14ac:dyDescent="0.2">
      <c r="A37" t="s">
        <v>0</v>
      </c>
      <c r="B37" t="s">
        <v>13</v>
      </c>
      <c r="C37" t="s">
        <v>3</v>
      </c>
      <c r="D37" t="s">
        <v>24</v>
      </c>
      <c r="E37">
        <v>23029</v>
      </c>
      <c r="F37">
        <v>1020860</v>
      </c>
      <c r="G37">
        <v>2.2558431126697098E-2</v>
      </c>
    </row>
    <row r="38" spans="1:7" x14ac:dyDescent="0.2">
      <c r="A38" t="s">
        <v>0</v>
      </c>
      <c r="B38" t="s">
        <v>14</v>
      </c>
      <c r="C38" t="s">
        <v>3</v>
      </c>
      <c r="D38" t="s">
        <v>21</v>
      </c>
      <c r="E38">
        <v>244</v>
      </c>
      <c r="F38">
        <v>4542</v>
      </c>
      <c r="G38">
        <v>5.3720827829150157E-2</v>
      </c>
    </row>
    <row r="39" spans="1:7" x14ac:dyDescent="0.2">
      <c r="A39" t="s">
        <v>0</v>
      </c>
      <c r="B39" t="s">
        <v>14</v>
      </c>
      <c r="C39" t="s">
        <v>3</v>
      </c>
      <c r="D39" t="s">
        <v>22</v>
      </c>
      <c r="E39">
        <v>198</v>
      </c>
      <c r="F39">
        <v>7194</v>
      </c>
      <c r="G39">
        <v>2.7522935779816515E-2</v>
      </c>
    </row>
    <row r="40" spans="1:7" x14ac:dyDescent="0.2">
      <c r="A40" t="s">
        <v>0</v>
      </c>
      <c r="B40" t="s">
        <v>14</v>
      </c>
      <c r="C40" t="s">
        <v>3</v>
      </c>
      <c r="D40" t="s">
        <v>23</v>
      </c>
      <c r="E40">
        <v>5100</v>
      </c>
      <c r="F40">
        <v>76288</v>
      </c>
      <c r="G40">
        <v>6.6851929530201346E-2</v>
      </c>
    </row>
    <row r="41" spans="1:7" x14ac:dyDescent="0.2">
      <c r="A41" t="s">
        <v>0</v>
      </c>
      <c r="B41" t="s">
        <v>14</v>
      </c>
      <c r="C41" t="s">
        <v>3</v>
      </c>
      <c r="D41" t="s">
        <v>24</v>
      </c>
      <c r="E41">
        <v>26412</v>
      </c>
      <c r="F41">
        <v>465450</v>
      </c>
      <c r="G41">
        <v>5.6745085401224624E-2</v>
      </c>
    </row>
    <row r="42" spans="1:7" x14ac:dyDescent="0.2">
      <c r="A42" t="s">
        <v>0</v>
      </c>
      <c r="B42" t="s">
        <v>15</v>
      </c>
      <c r="C42" t="s">
        <v>3</v>
      </c>
      <c r="D42" t="s">
        <v>21</v>
      </c>
      <c r="E42">
        <v>124</v>
      </c>
      <c r="F42">
        <v>1074</v>
      </c>
      <c r="G42">
        <v>0.1154562383612663</v>
      </c>
    </row>
    <row r="43" spans="1:7" x14ac:dyDescent="0.2">
      <c r="A43" t="s">
        <v>0</v>
      </c>
      <c r="B43" t="s">
        <v>15</v>
      </c>
      <c r="C43" t="s">
        <v>3</v>
      </c>
      <c r="D43" t="s">
        <v>22</v>
      </c>
      <c r="E43">
        <v>138</v>
      </c>
      <c r="F43">
        <v>1576</v>
      </c>
      <c r="G43">
        <v>8.7563451776649745E-2</v>
      </c>
    </row>
    <row r="44" spans="1:7" x14ac:dyDescent="0.2">
      <c r="A44" t="s">
        <v>0</v>
      </c>
      <c r="B44" t="s">
        <v>15</v>
      </c>
      <c r="C44" t="s">
        <v>3</v>
      </c>
      <c r="D44" t="s">
        <v>23</v>
      </c>
      <c r="E44">
        <v>3163</v>
      </c>
      <c r="F44">
        <v>20918</v>
      </c>
      <c r="G44">
        <v>0.15120948465436465</v>
      </c>
    </row>
    <row r="45" spans="1:7" x14ac:dyDescent="0.2">
      <c r="A45" t="s">
        <v>0</v>
      </c>
      <c r="B45" t="s">
        <v>15</v>
      </c>
      <c r="C45" t="s">
        <v>3</v>
      </c>
      <c r="D45" t="s">
        <v>24</v>
      </c>
      <c r="E45">
        <v>22619</v>
      </c>
      <c r="F45">
        <v>147473</v>
      </c>
      <c r="G45">
        <v>0.15337722837400744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5"/>
  <sheetViews>
    <sheetView workbookViewId="0">
      <selection activeCell="I1" sqref="I1:N10"/>
    </sheetView>
  </sheetViews>
  <sheetFormatPr baseColWidth="10" defaultRowHeight="16" x14ac:dyDescent="0.2"/>
  <cols>
    <col min="1" max="1" width="16.6640625" bestFit="1" customWidth="1"/>
    <col min="2" max="2" width="10.5" bestFit="1" customWidth="1"/>
    <col min="3" max="3" width="7" bestFit="1" customWidth="1"/>
    <col min="4" max="4" width="28" bestFit="1" customWidth="1"/>
    <col min="5" max="5" width="6.83203125" bestFit="1" customWidth="1"/>
    <col min="6" max="6" width="10" bestFit="1" customWidth="1"/>
    <col min="7" max="7" width="15.33203125" bestFit="1" customWidth="1"/>
    <col min="15" max="15" width="19.6640625" bestFit="1" customWidth="1"/>
  </cols>
  <sheetData>
    <row r="1" spans="1:15" x14ac:dyDescent="0.2">
      <c r="A1" t="s">
        <v>25</v>
      </c>
      <c r="B1" t="s">
        <v>16</v>
      </c>
      <c r="C1" t="s">
        <v>17</v>
      </c>
      <c r="D1" t="s">
        <v>26</v>
      </c>
      <c r="E1" t="s">
        <v>18</v>
      </c>
      <c r="F1" t="s">
        <v>19</v>
      </c>
      <c r="G1" t="s">
        <v>20</v>
      </c>
      <c r="I1" t="s">
        <v>16</v>
      </c>
      <c r="J1" t="s">
        <v>17</v>
      </c>
      <c r="K1" t="s">
        <v>26</v>
      </c>
      <c r="L1" t="s">
        <v>18</v>
      </c>
      <c r="M1" t="s">
        <v>19</v>
      </c>
      <c r="N1" t="s">
        <v>28</v>
      </c>
      <c r="O1" t="s">
        <v>27</v>
      </c>
    </row>
    <row r="2" spans="1:15" x14ac:dyDescent="0.2">
      <c r="A2" t="s">
        <v>0</v>
      </c>
      <c r="B2" t="s">
        <v>1</v>
      </c>
      <c r="C2" t="s">
        <v>2</v>
      </c>
      <c r="D2" t="s">
        <v>21</v>
      </c>
      <c r="E2">
        <v>13</v>
      </c>
      <c r="F2">
        <v>4293</v>
      </c>
      <c r="G2">
        <v>3.028185418122525E-3</v>
      </c>
      <c r="I2">
        <v>0</v>
      </c>
      <c r="J2">
        <v>2</v>
      </c>
      <c r="K2">
        <v>1</v>
      </c>
      <c r="L2">
        <f>SUM(E5,E7,E9,E11,E13,E17,E21,E29)</f>
        <v>7655</v>
      </c>
      <c r="M2">
        <f>SUM(F5,F7,F9,F11,F13,F17,F21,F29)</f>
        <v>6119604</v>
      </c>
      <c r="N2">
        <f>L2/M2/365</f>
        <v>3.4271176271742464E-6</v>
      </c>
      <c r="O2">
        <f>(1-N2)^365</f>
        <v>0.99874988197199321</v>
      </c>
    </row>
    <row r="3" spans="1:15" x14ac:dyDescent="0.2">
      <c r="A3" t="s">
        <v>0</v>
      </c>
      <c r="B3" t="s">
        <v>1</v>
      </c>
      <c r="C3" t="s">
        <v>2</v>
      </c>
      <c r="D3" t="s">
        <v>22</v>
      </c>
      <c r="E3">
        <v>26</v>
      </c>
      <c r="F3">
        <v>6991</v>
      </c>
      <c r="G3">
        <v>3.7190673723358604E-3</v>
      </c>
      <c r="I3">
        <v>1</v>
      </c>
      <c r="J3">
        <v>2</v>
      </c>
      <c r="K3">
        <v>1</v>
      </c>
      <c r="L3">
        <f>SUM(E29,E33)</f>
        <v>15194</v>
      </c>
      <c r="M3">
        <f>SUM(F29,F33)</f>
        <v>3032282</v>
      </c>
      <c r="N3">
        <f t="shared" ref="N3:N10" si="0">L3/M3/365</f>
        <v>1.37280758386832E-5</v>
      </c>
      <c r="O3">
        <f t="shared" ref="O3:O10" si="1">(1-N3)^365</f>
        <v>0.9950017509509449</v>
      </c>
    </row>
    <row r="4" spans="1:15" x14ac:dyDescent="0.2">
      <c r="A4" t="s">
        <v>0</v>
      </c>
      <c r="B4" t="s">
        <v>1</v>
      </c>
      <c r="C4" t="s">
        <v>2</v>
      </c>
      <c r="D4" t="s">
        <v>23</v>
      </c>
      <c r="E4">
        <v>515</v>
      </c>
      <c r="F4">
        <v>48766</v>
      </c>
      <c r="G4">
        <v>1.0560636509043186E-2</v>
      </c>
      <c r="I4">
        <v>2</v>
      </c>
      <c r="J4">
        <v>2</v>
      </c>
      <c r="K4">
        <v>1</v>
      </c>
      <c r="L4">
        <f>SUM(E41,E45)</f>
        <v>65739</v>
      </c>
      <c r="M4">
        <f>SUM(F41,F45)</f>
        <v>902433</v>
      </c>
      <c r="N4">
        <f t="shared" si="0"/>
        <v>1.9957919237779256E-4</v>
      </c>
      <c r="O4">
        <f t="shared" si="1"/>
        <v>0.92973686335600814</v>
      </c>
    </row>
    <row r="5" spans="1:15" x14ac:dyDescent="0.2">
      <c r="A5" t="s">
        <v>0</v>
      </c>
      <c r="B5" t="s">
        <v>1</v>
      </c>
      <c r="C5" t="s">
        <v>2</v>
      </c>
      <c r="D5" t="s">
        <v>24</v>
      </c>
      <c r="E5">
        <v>630</v>
      </c>
      <c r="F5">
        <v>116921</v>
      </c>
      <c r="G5">
        <v>5.3882536071364426E-3</v>
      </c>
      <c r="I5">
        <v>0</v>
      </c>
      <c r="J5">
        <v>2</v>
      </c>
      <c r="K5">
        <v>2</v>
      </c>
      <c r="L5">
        <f>SUM(E4,E6,E8,E10,E12,E16,E20,E24,E28)</f>
        <v>4476</v>
      </c>
      <c r="M5">
        <f>SUM(F4,F6,F8,F10,F12,F16,F20,F24,F28)</f>
        <v>2771929</v>
      </c>
      <c r="N5">
        <f t="shared" si="0"/>
        <v>4.4239999287969268E-6</v>
      </c>
      <c r="O5">
        <f t="shared" si="1"/>
        <v>0.99838653948331413</v>
      </c>
    </row>
    <row r="6" spans="1:15" x14ac:dyDescent="0.2">
      <c r="A6" t="s">
        <v>0</v>
      </c>
      <c r="B6" t="s">
        <v>4</v>
      </c>
      <c r="C6" t="s">
        <v>2</v>
      </c>
      <c r="D6" t="s">
        <v>23</v>
      </c>
      <c r="E6">
        <v>60</v>
      </c>
      <c r="F6">
        <v>194120</v>
      </c>
      <c r="G6">
        <v>3.0908716257984752E-4</v>
      </c>
      <c r="I6">
        <v>1</v>
      </c>
      <c r="J6">
        <v>2</v>
      </c>
      <c r="K6">
        <v>2</v>
      </c>
      <c r="L6">
        <f>SUM(E28,E32)</f>
        <v>6504</v>
      </c>
      <c r="M6">
        <f>SUM(F28,F32)</f>
        <v>942104</v>
      </c>
      <c r="N6">
        <f t="shared" si="0"/>
        <v>1.891423673202935E-5</v>
      </c>
      <c r="O6">
        <f t="shared" si="1"/>
        <v>0.99312001451912113</v>
      </c>
    </row>
    <row r="7" spans="1:15" x14ac:dyDescent="0.2">
      <c r="A7" t="s">
        <v>0</v>
      </c>
      <c r="B7" t="s">
        <v>4</v>
      </c>
      <c r="C7" t="s">
        <v>2</v>
      </c>
      <c r="D7" t="s">
        <v>24</v>
      </c>
      <c r="E7">
        <v>99</v>
      </c>
      <c r="F7">
        <v>469099</v>
      </c>
      <c r="G7">
        <v>2.1104287154737059E-4</v>
      </c>
      <c r="I7">
        <v>2</v>
      </c>
      <c r="J7">
        <v>2</v>
      </c>
      <c r="K7">
        <v>2</v>
      </c>
      <c r="L7">
        <f>SUM(E40,E44)</f>
        <v>13000</v>
      </c>
      <c r="M7">
        <f>SUM(F40,F44)</f>
        <v>185495</v>
      </c>
      <c r="N7">
        <f t="shared" si="0"/>
        <v>1.9200753851135815E-4</v>
      </c>
      <c r="O7">
        <f t="shared" si="1"/>
        <v>0.93231039245560454</v>
      </c>
    </row>
    <row r="8" spans="1:15" x14ac:dyDescent="0.2">
      <c r="A8" t="s">
        <v>0</v>
      </c>
      <c r="B8" t="s">
        <v>5</v>
      </c>
      <c r="C8" t="s">
        <v>2</v>
      </c>
      <c r="D8" t="s">
        <v>23</v>
      </c>
      <c r="E8">
        <v>37</v>
      </c>
      <c r="F8">
        <v>250376</v>
      </c>
      <c r="G8">
        <v>1.4777774227561747E-4</v>
      </c>
      <c r="I8">
        <v>0</v>
      </c>
      <c r="J8">
        <v>2</v>
      </c>
      <c r="K8">
        <v>3</v>
      </c>
      <c r="L8">
        <f>SUM(E2,E3,E14,E15,E18,E19,E22,E23,E26,E27)</f>
        <v>433</v>
      </c>
      <c r="M8">
        <f>SUM(F2,F3,F14,F15,F18,F19,F22,F23,F26,F27)</f>
        <v>399838</v>
      </c>
      <c r="N8">
        <f t="shared" si="0"/>
        <v>2.9669550414493209E-6</v>
      </c>
      <c r="O8">
        <f t="shared" si="1"/>
        <v>0.9989176459714838</v>
      </c>
    </row>
    <row r="9" spans="1:15" x14ac:dyDescent="0.2">
      <c r="A9" t="s">
        <v>0</v>
      </c>
      <c r="B9" t="s">
        <v>5</v>
      </c>
      <c r="C9" t="s">
        <v>2</v>
      </c>
      <c r="D9" t="s">
        <v>24</v>
      </c>
      <c r="E9">
        <v>61</v>
      </c>
      <c r="F9">
        <v>637695</v>
      </c>
      <c r="G9">
        <v>9.565701471706693E-5</v>
      </c>
      <c r="I9">
        <v>1</v>
      </c>
      <c r="J9">
        <v>2</v>
      </c>
      <c r="K9">
        <v>3</v>
      </c>
      <c r="L9">
        <f>SUM(E26,E27,E30,E31)</f>
        <v>492</v>
      </c>
      <c r="M9">
        <f>SUM(F26,F27,F30,F31)</f>
        <v>156840</v>
      </c>
      <c r="N9">
        <f t="shared" si="0"/>
        <v>8.5943968724780162E-6</v>
      </c>
      <c r="O9">
        <f t="shared" si="1"/>
        <v>0.99686794680562962</v>
      </c>
    </row>
    <row r="10" spans="1:15" x14ac:dyDescent="0.2">
      <c r="A10" t="s">
        <v>0</v>
      </c>
      <c r="B10" t="s">
        <v>6</v>
      </c>
      <c r="C10" t="s">
        <v>2</v>
      </c>
      <c r="D10" t="s">
        <v>23</v>
      </c>
      <c r="E10">
        <v>35</v>
      </c>
      <c r="F10">
        <v>248646</v>
      </c>
      <c r="G10">
        <v>1.4076236899045229E-4</v>
      </c>
      <c r="I10">
        <v>2</v>
      </c>
      <c r="J10">
        <v>2</v>
      </c>
      <c r="K10">
        <v>3</v>
      </c>
      <c r="L10">
        <f>SUM(E38,E39,E42,E43)</f>
        <v>1040</v>
      </c>
      <c r="M10">
        <f>SUM(F38,F39,F42,F43)</f>
        <v>21459</v>
      </c>
      <c r="N10">
        <f t="shared" si="0"/>
        <v>1.3277948965437116E-4</v>
      </c>
      <c r="O10">
        <f t="shared" si="1"/>
        <v>0.95268808057240317</v>
      </c>
    </row>
    <row r="11" spans="1:15" x14ac:dyDescent="0.2">
      <c r="A11" t="s">
        <v>0</v>
      </c>
      <c r="B11" t="s">
        <v>6</v>
      </c>
      <c r="C11" t="s">
        <v>2</v>
      </c>
      <c r="D11" t="s">
        <v>24</v>
      </c>
      <c r="E11">
        <v>76</v>
      </c>
      <c r="F11">
        <v>656368</v>
      </c>
      <c r="G11">
        <v>1.1578870389781342E-4</v>
      </c>
    </row>
    <row r="12" spans="1:15" x14ac:dyDescent="0.2">
      <c r="A12" t="s">
        <v>0</v>
      </c>
      <c r="B12" t="s">
        <v>7</v>
      </c>
      <c r="C12" t="s">
        <v>2</v>
      </c>
      <c r="D12" t="s">
        <v>23</v>
      </c>
      <c r="E12">
        <v>99</v>
      </c>
      <c r="F12">
        <v>266800</v>
      </c>
      <c r="G12">
        <v>3.7106446776611696E-4</v>
      </c>
    </row>
    <row r="13" spans="1:15" x14ac:dyDescent="0.2">
      <c r="A13" t="s">
        <v>0</v>
      </c>
      <c r="B13" t="s">
        <v>7</v>
      </c>
      <c r="C13" t="s">
        <v>2</v>
      </c>
      <c r="D13" t="s">
        <v>24</v>
      </c>
      <c r="E13">
        <v>214</v>
      </c>
      <c r="F13">
        <v>655468</v>
      </c>
      <c r="G13">
        <v>3.2648428298559198E-4</v>
      </c>
    </row>
    <row r="14" spans="1:15" x14ac:dyDescent="0.2">
      <c r="A14" t="s">
        <v>0</v>
      </c>
      <c r="B14" t="s">
        <v>8</v>
      </c>
      <c r="C14" t="s">
        <v>2</v>
      </c>
      <c r="D14" t="s">
        <v>21</v>
      </c>
      <c r="E14">
        <v>17</v>
      </c>
      <c r="F14">
        <v>19069</v>
      </c>
      <c r="G14">
        <v>8.914992920446798E-4</v>
      </c>
    </row>
    <row r="15" spans="1:15" x14ac:dyDescent="0.2">
      <c r="A15" t="s">
        <v>0</v>
      </c>
      <c r="B15" t="s">
        <v>8</v>
      </c>
      <c r="C15" t="s">
        <v>2</v>
      </c>
      <c r="D15" t="s">
        <v>22</v>
      </c>
      <c r="E15">
        <v>12</v>
      </c>
      <c r="F15">
        <v>34535</v>
      </c>
      <c r="G15">
        <v>3.4747357753004196E-4</v>
      </c>
    </row>
    <row r="16" spans="1:15" x14ac:dyDescent="0.2">
      <c r="A16" t="s">
        <v>0</v>
      </c>
      <c r="B16" t="s">
        <v>8</v>
      </c>
      <c r="C16" t="s">
        <v>2</v>
      </c>
      <c r="D16" t="s">
        <v>23</v>
      </c>
      <c r="E16">
        <v>170</v>
      </c>
      <c r="F16">
        <v>283739</v>
      </c>
      <c r="G16">
        <v>5.9914216938806433E-4</v>
      </c>
    </row>
    <row r="17" spans="1:7" x14ac:dyDescent="0.2">
      <c r="A17" t="s">
        <v>0</v>
      </c>
      <c r="B17" t="s">
        <v>8</v>
      </c>
      <c r="C17" t="s">
        <v>2</v>
      </c>
      <c r="D17" t="s">
        <v>24</v>
      </c>
      <c r="E17">
        <v>353</v>
      </c>
      <c r="F17">
        <v>679459</v>
      </c>
      <c r="G17">
        <v>5.1953097979421867E-4</v>
      </c>
    </row>
    <row r="18" spans="1:7" x14ac:dyDescent="0.2">
      <c r="A18" t="s">
        <v>0</v>
      </c>
      <c r="B18" t="s">
        <v>9</v>
      </c>
      <c r="C18" t="s">
        <v>2</v>
      </c>
      <c r="D18" t="s">
        <v>21</v>
      </c>
      <c r="E18">
        <v>32</v>
      </c>
      <c r="F18">
        <v>35013</v>
      </c>
      <c r="G18">
        <v>9.1394624853625799E-4</v>
      </c>
    </row>
    <row r="19" spans="1:7" x14ac:dyDescent="0.2">
      <c r="A19" t="s">
        <v>0</v>
      </c>
      <c r="B19" t="s">
        <v>9</v>
      </c>
      <c r="C19" t="s">
        <v>2</v>
      </c>
      <c r="D19" t="s">
        <v>22</v>
      </c>
      <c r="E19">
        <v>20</v>
      </c>
      <c r="F19">
        <v>89560</v>
      </c>
      <c r="G19">
        <v>2.2331397945511388E-4</v>
      </c>
    </row>
    <row r="20" spans="1:7" x14ac:dyDescent="0.2">
      <c r="A20" t="s">
        <v>0</v>
      </c>
      <c r="B20" t="s">
        <v>9</v>
      </c>
      <c r="C20" t="s">
        <v>2</v>
      </c>
      <c r="D20" t="s">
        <v>23</v>
      </c>
      <c r="E20">
        <v>438</v>
      </c>
      <c r="F20">
        <v>500650</v>
      </c>
      <c r="G20">
        <v>8.7486267851792665E-4</v>
      </c>
    </row>
    <row r="21" spans="1:7" x14ac:dyDescent="0.2">
      <c r="A21" t="s">
        <v>0</v>
      </c>
      <c r="B21" t="s">
        <v>9</v>
      </c>
      <c r="C21" t="s">
        <v>2</v>
      </c>
      <c r="D21" t="s">
        <v>24</v>
      </c>
      <c r="E21">
        <v>1094</v>
      </c>
      <c r="F21">
        <v>1371850</v>
      </c>
      <c r="G21">
        <v>7.9746327951306633E-4</v>
      </c>
    </row>
    <row r="22" spans="1:7" x14ac:dyDescent="0.2">
      <c r="A22" t="s">
        <v>0</v>
      </c>
      <c r="B22" t="s">
        <v>10</v>
      </c>
      <c r="C22" t="s">
        <v>2</v>
      </c>
      <c r="D22" t="s">
        <v>21</v>
      </c>
      <c r="E22">
        <v>66</v>
      </c>
      <c r="F22">
        <v>35862</v>
      </c>
      <c r="G22">
        <v>1.8403881545926051E-3</v>
      </c>
    </row>
    <row r="23" spans="1:7" x14ac:dyDescent="0.2">
      <c r="A23" t="s">
        <v>0</v>
      </c>
      <c r="B23" t="s">
        <v>10</v>
      </c>
      <c r="C23" t="s">
        <v>2</v>
      </c>
      <c r="D23" t="s">
        <v>22</v>
      </c>
      <c r="E23">
        <v>34</v>
      </c>
      <c r="F23">
        <v>84742</v>
      </c>
      <c r="G23">
        <v>4.0121781407094476E-4</v>
      </c>
    </row>
    <row r="24" spans="1:7" x14ac:dyDescent="0.2">
      <c r="A24" t="s">
        <v>0</v>
      </c>
      <c r="B24" t="s">
        <v>10</v>
      </c>
      <c r="C24" t="s">
        <v>2</v>
      </c>
      <c r="D24" t="s">
        <v>23</v>
      </c>
      <c r="E24">
        <v>896</v>
      </c>
      <c r="F24">
        <v>482882</v>
      </c>
      <c r="G24">
        <v>1.8555257806254944E-3</v>
      </c>
    </row>
    <row r="25" spans="1:7" x14ac:dyDescent="0.2">
      <c r="A25" t="s">
        <v>0</v>
      </c>
      <c r="B25" t="s">
        <v>10</v>
      </c>
      <c r="C25" t="s">
        <v>2</v>
      </c>
      <c r="D25" t="s">
        <v>24</v>
      </c>
      <c r="E25">
        <v>2033</v>
      </c>
      <c r="F25">
        <v>1387285</v>
      </c>
      <c r="G25">
        <v>1.4654523043210299E-3</v>
      </c>
    </row>
    <row r="26" spans="1:7" x14ac:dyDescent="0.2">
      <c r="A26" t="s">
        <v>0</v>
      </c>
      <c r="B26" t="s">
        <v>11</v>
      </c>
      <c r="C26" t="s">
        <v>2</v>
      </c>
      <c r="D26" t="s">
        <v>21</v>
      </c>
      <c r="E26">
        <v>142</v>
      </c>
      <c r="F26">
        <v>30911</v>
      </c>
      <c r="G26">
        <v>4.5938339102584843E-3</v>
      </c>
    </row>
    <row r="27" spans="1:7" x14ac:dyDescent="0.2">
      <c r="A27" t="s">
        <v>0</v>
      </c>
      <c r="B27" t="s">
        <v>11</v>
      </c>
      <c r="C27" t="s">
        <v>2</v>
      </c>
      <c r="D27" t="s">
        <v>22</v>
      </c>
      <c r="E27">
        <v>71</v>
      </c>
      <c r="F27">
        <v>58862</v>
      </c>
      <c r="G27">
        <v>1.2062111379158031E-3</v>
      </c>
    </row>
    <row r="28" spans="1:7" x14ac:dyDescent="0.2">
      <c r="A28" t="s">
        <v>0</v>
      </c>
      <c r="B28" t="s">
        <v>11</v>
      </c>
      <c r="C28" t="s">
        <v>2</v>
      </c>
      <c r="D28" t="s">
        <v>23</v>
      </c>
      <c r="E28">
        <v>2226</v>
      </c>
      <c r="F28">
        <v>495950</v>
      </c>
      <c r="G28">
        <v>4.4883556810162316E-3</v>
      </c>
    </row>
    <row r="29" spans="1:7" x14ac:dyDescent="0.2">
      <c r="A29" t="s">
        <v>0</v>
      </c>
      <c r="B29" t="s">
        <v>11</v>
      </c>
      <c r="C29" t="s">
        <v>2</v>
      </c>
      <c r="D29" t="s">
        <v>24</v>
      </c>
      <c r="E29">
        <v>5128</v>
      </c>
      <c r="F29">
        <v>1532744</v>
      </c>
      <c r="G29">
        <v>3.345633713131482E-3</v>
      </c>
    </row>
    <row r="30" spans="1:7" x14ac:dyDescent="0.2">
      <c r="A30" t="s">
        <v>0</v>
      </c>
      <c r="B30" t="s">
        <v>12</v>
      </c>
      <c r="C30" t="s">
        <v>2</v>
      </c>
      <c r="D30" t="s">
        <v>21</v>
      </c>
      <c r="E30">
        <v>185</v>
      </c>
      <c r="F30">
        <v>26003</v>
      </c>
      <c r="G30">
        <v>7.1145637041879787E-3</v>
      </c>
    </row>
    <row r="31" spans="1:7" x14ac:dyDescent="0.2">
      <c r="A31" t="s">
        <v>0</v>
      </c>
      <c r="B31" t="s">
        <v>12</v>
      </c>
      <c r="C31" t="s">
        <v>2</v>
      </c>
      <c r="D31" t="s">
        <v>22</v>
      </c>
      <c r="E31">
        <v>94</v>
      </c>
      <c r="F31">
        <v>41064</v>
      </c>
      <c r="G31">
        <v>2.289109682446912E-3</v>
      </c>
    </row>
    <row r="32" spans="1:7" x14ac:dyDescent="0.2">
      <c r="A32" t="s">
        <v>0</v>
      </c>
      <c r="B32" t="s">
        <v>12</v>
      </c>
      <c r="C32" t="s">
        <v>2</v>
      </c>
      <c r="D32" t="s">
        <v>23</v>
      </c>
      <c r="E32">
        <v>4278</v>
      </c>
      <c r="F32">
        <v>446154</v>
      </c>
      <c r="G32">
        <v>9.5886173832353851E-3</v>
      </c>
    </row>
    <row r="33" spans="1:7" x14ac:dyDescent="0.2">
      <c r="A33" t="s">
        <v>0</v>
      </c>
      <c r="B33" t="s">
        <v>12</v>
      </c>
      <c r="C33" t="s">
        <v>2</v>
      </c>
      <c r="D33" t="s">
        <v>24</v>
      </c>
      <c r="E33">
        <v>10066</v>
      </c>
      <c r="F33">
        <v>1499538</v>
      </c>
      <c r="G33">
        <v>6.7127341887968164E-3</v>
      </c>
    </row>
    <row r="34" spans="1:7" x14ac:dyDescent="0.2">
      <c r="A34" t="s">
        <v>0</v>
      </c>
      <c r="B34" t="s">
        <v>13</v>
      </c>
      <c r="C34" t="s">
        <v>2</v>
      </c>
      <c r="D34" t="s">
        <v>21</v>
      </c>
      <c r="E34">
        <v>254</v>
      </c>
      <c r="F34">
        <v>15592</v>
      </c>
      <c r="G34">
        <v>1.6290405336069781E-2</v>
      </c>
    </row>
    <row r="35" spans="1:7" x14ac:dyDescent="0.2">
      <c r="A35" t="s">
        <v>0</v>
      </c>
      <c r="B35" t="s">
        <v>13</v>
      </c>
      <c r="C35" t="s">
        <v>2</v>
      </c>
      <c r="D35" t="s">
        <v>22</v>
      </c>
      <c r="E35">
        <v>184</v>
      </c>
      <c r="F35">
        <v>23251</v>
      </c>
      <c r="G35">
        <v>7.9136381230914803E-3</v>
      </c>
    </row>
    <row r="36" spans="1:7" x14ac:dyDescent="0.2">
      <c r="A36" t="s">
        <v>0</v>
      </c>
      <c r="B36" t="s">
        <v>13</v>
      </c>
      <c r="C36" t="s">
        <v>2</v>
      </c>
      <c r="D36" t="s">
        <v>23</v>
      </c>
      <c r="E36">
        <v>5085</v>
      </c>
      <c r="F36">
        <v>268580</v>
      </c>
      <c r="G36">
        <v>1.8932906396604363E-2</v>
      </c>
    </row>
    <row r="37" spans="1:7" x14ac:dyDescent="0.2">
      <c r="A37" t="s">
        <v>0</v>
      </c>
      <c r="B37" t="s">
        <v>13</v>
      </c>
      <c r="C37" t="s">
        <v>2</v>
      </c>
      <c r="D37" t="s">
        <v>24</v>
      </c>
      <c r="E37">
        <v>17394</v>
      </c>
      <c r="F37">
        <v>1153241</v>
      </c>
      <c r="G37">
        <v>1.5082710378836687E-2</v>
      </c>
    </row>
    <row r="38" spans="1:7" x14ac:dyDescent="0.2">
      <c r="A38" t="s">
        <v>0</v>
      </c>
      <c r="B38" t="s">
        <v>14</v>
      </c>
      <c r="C38" t="s">
        <v>2</v>
      </c>
      <c r="D38" t="s">
        <v>21</v>
      </c>
      <c r="E38">
        <v>306</v>
      </c>
      <c r="F38">
        <v>6650</v>
      </c>
      <c r="G38">
        <v>4.601503759398496E-2</v>
      </c>
    </row>
    <row r="39" spans="1:7" x14ac:dyDescent="0.2">
      <c r="A39" t="s">
        <v>0</v>
      </c>
      <c r="B39" t="s">
        <v>14</v>
      </c>
      <c r="C39" t="s">
        <v>2</v>
      </c>
      <c r="D39" t="s">
        <v>22</v>
      </c>
      <c r="E39">
        <v>230</v>
      </c>
      <c r="F39">
        <v>9649</v>
      </c>
      <c r="G39">
        <v>2.3836667012125608E-2</v>
      </c>
    </row>
    <row r="40" spans="1:7" x14ac:dyDescent="0.2">
      <c r="A40" t="s">
        <v>0</v>
      </c>
      <c r="B40" t="s">
        <v>14</v>
      </c>
      <c r="C40" t="s">
        <v>2</v>
      </c>
      <c r="D40" t="s">
        <v>23</v>
      </c>
      <c r="E40">
        <v>5648</v>
      </c>
      <c r="F40">
        <v>128065</v>
      </c>
      <c r="G40">
        <v>4.4102604146331943E-2</v>
      </c>
    </row>
    <row r="41" spans="1:7" x14ac:dyDescent="0.2">
      <c r="A41" t="s">
        <v>0</v>
      </c>
      <c r="B41" t="s">
        <v>14</v>
      </c>
      <c r="C41" t="s">
        <v>2</v>
      </c>
      <c r="D41" t="s">
        <v>24</v>
      </c>
      <c r="E41">
        <v>25635</v>
      </c>
      <c r="F41">
        <v>613068</v>
      </c>
      <c r="G41">
        <v>4.1814284875413492E-2</v>
      </c>
    </row>
    <row r="42" spans="1:7" x14ac:dyDescent="0.2">
      <c r="A42" t="s">
        <v>0</v>
      </c>
      <c r="B42" t="s">
        <v>15</v>
      </c>
      <c r="C42" t="s">
        <v>2</v>
      </c>
      <c r="D42" t="s">
        <v>21</v>
      </c>
      <c r="E42">
        <v>253</v>
      </c>
      <c r="F42">
        <v>2339</v>
      </c>
      <c r="G42">
        <v>0.10816588285592134</v>
      </c>
    </row>
    <row r="43" spans="1:7" x14ac:dyDescent="0.2">
      <c r="A43" t="s">
        <v>0</v>
      </c>
      <c r="B43" t="s">
        <v>15</v>
      </c>
      <c r="C43" t="s">
        <v>2</v>
      </c>
      <c r="D43" t="s">
        <v>22</v>
      </c>
      <c r="E43">
        <v>251</v>
      </c>
      <c r="F43">
        <v>2821</v>
      </c>
      <c r="G43">
        <v>8.8975540588443813E-2</v>
      </c>
    </row>
    <row r="44" spans="1:7" x14ac:dyDescent="0.2">
      <c r="A44" t="s">
        <v>0</v>
      </c>
      <c r="B44" t="s">
        <v>15</v>
      </c>
      <c r="C44" t="s">
        <v>2</v>
      </c>
      <c r="D44" t="s">
        <v>23</v>
      </c>
      <c r="E44">
        <v>7352</v>
      </c>
      <c r="F44">
        <v>57430</v>
      </c>
      <c r="G44">
        <v>0.1280167160020895</v>
      </c>
    </row>
    <row r="45" spans="1:7" x14ac:dyDescent="0.2">
      <c r="A45" t="s">
        <v>0</v>
      </c>
      <c r="B45" t="s">
        <v>15</v>
      </c>
      <c r="C45" t="s">
        <v>2</v>
      </c>
      <c r="D45" t="s">
        <v>24</v>
      </c>
      <c r="E45">
        <v>40104</v>
      </c>
      <c r="F45">
        <v>289365</v>
      </c>
      <c r="G45">
        <v>0.13859312632833964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7C09-E426-A34D-A59F-FEC86C1EBC31}">
  <dimension ref="A1:H19"/>
  <sheetViews>
    <sheetView tabSelected="1" workbookViewId="0">
      <selection activeCell="G10" sqref="G10"/>
    </sheetView>
  </sheetViews>
  <sheetFormatPr baseColWidth="10" defaultRowHeight="16" x14ac:dyDescent="0.2"/>
  <cols>
    <col min="7" max="7" width="30" customWidth="1"/>
  </cols>
  <sheetData>
    <row r="1" spans="1:8" x14ac:dyDescent="0.2">
      <c r="A1" t="s">
        <v>16</v>
      </c>
      <c r="B1" t="s">
        <v>17</v>
      </c>
      <c r="C1" t="s">
        <v>26</v>
      </c>
      <c r="D1" t="s">
        <v>28</v>
      </c>
      <c r="F1" t="s">
        <v>16</v>
      </c>
      <c r="G1" t="s">
        <v>28</v>
      </c>
    </row>
    <row r="2" spans="1:8" x14ac:dyDescent="0.2">
      <c r="A2">
        <v>0</v>
      </c>
      <c r="B2">
        <v>2</v>
      </c>
      <c r="C2">
        <v>1</v>
      </c>
      <c r="D2">
        <v>3.4271176271742464E-6</v>
      </c>
      <c r="F2">
        <v>0</v>
      </c>
      <c r="G2" s="2">
        <f>AVERAGE(D2,D5,D8,D11,D14,D17)</f>
        <v>4.6274101355477279E-6</v>
      </c>
      <c r="H2">
        <f>1/G2</f>
        <v>216103.60238397887</v>
      </c>
    </row>
    <row r="3" spans="1:8" x14ac:dyDescent="0.2">
      <c r="A3">
        <v>1</v>
      </c>
      <c r="B3">
        <v>2</v>
      </c>
      <c r="C3">
        <v>1</v>
      </c>
      <c r="D3">
        <v>1.37280758386832E-5</v>
      </c>
      <c r="F3">
        <v>1</v>
      </c>
      <c r="G3" s="2">
        <f>AVERAGE(D3,D6,D9,D12,D15,D18)</f>
        <v>1.8055215404875597E-5</v>
      </c>
      <c r="H3">
        <f>1/G3</f>
        <v>55385.658801387763</v>
      </c>
    </row>
    <row r="4" spans="1:8" x14ac:dyDescent="0.2">
      <c r="A4">
        <v>2</v>
      </c>
      <c r="B4">
        <v>2</v>
      </c>
      <c r="C4">
        <v>1</v>
      </c>
      <c r="D4">
        <v>1.9957919237779256E-4</v>
      </c>
      <c r="F4">
        <v>2</v>
      </c>
      <c r="G4" s="2">
        <f>AVERAGE(D4,D7,D10,D13,D16,D19)</f>
        <v>1.8508244009743708E-4</v>
      </c>
      <c r="H4">
        <f>1/G4</f>
        <v>5402.9977099585876</v>
      </c>
    </row>
    <row r="5" spans="1:8" x14ac:dyDescent="0.2">
      <c r="A5">
        <v>0</v>
      </c>
      <c r="B5">
        <v>2</v>
      </c>
      <c r="C5">
        <v>2</v>
      </c>
      <c r="D5">
        <v>4.4239999287969268E-6</v>
      </c>
    </row>
    <row r="6" spans="1:8" x14ac:dyDescent="0.2">
      <c r="A6">
        <v>1</v>
      </c>
      <c r="B6">
        <v>2</v>
      </c>
      <c r="C6">
        <v>2</v>
      </c>
      <c r="D6">
        <v>1.891423673202935E-5</v>
      </c>
    </row>
    <row r="7" spans="1:8" x14ac:dyDescent="0.2">
      <c r="A7">
        <v>2</v>
      </c>
      <c r="B7">
        <v>2</v>
      </c>
      <c r="C7">
        <v>2</v>
      </c>
      <c r="D7">
        <v>1.9200753851135815E-4</v>
      </c>
    </row>
    <row r="8" spans="1:8" x14ac:dyDescent="0.2">
      <c r="A8">
        <v>0</v>
      </c>
      <c r="B8">
        <v>2</v>
      </c>
      <c r="C8">
        <v>3</v>
      </c>
      <c r="D8">
        <v>2.9669550414493209E-6</v>
      </c>
    </row>
    <row r="9" spans="1:8" x14ac:dyDescent="0.2">
      <c r="A9">
        <v>1</v>
      </c>
      <c r="B9">
        <v>2</v>
      </c>
      <c r="C9">
        <v>3</v>
      </c>
      <c r="D9">
        <v>8.5943968724780162E-6</v>
      </c>
    </row>
    <row r="10" spans="1:8" x14ac:dyDescent="0.2">
      <c r="A10">
        <v>2</v>
      </c>
      <c r="B10">
        <v>2</v>
      </c>
      <c r="C10">
        <v>3</v>
      </c>
      <c r="D10">
        <v>1.3277948965437116E-4</v>
      </c>
    </row>
    <row r="11" spans="1:8" x14ac:dyDescent="0.2">
      <c r="A11">
        <v>0</v>
      </c>
      <c r="B11">
        <v>2</v>
      </c>
      <c r="C11">
        <v>1</v>
      </c>
      <c r="D11">
        <v>5.341935569806257E-6</v>
      </c>
    </row>
    <row r="12" spans="1:8" x14ac:dyDescent="0.2">
      <c r="A12">
        <v>1</v>
      </c>
      <c r="B12">
        <v>2</v>
      </c>
      <c r="C12">
        <v>1</v>
      </c>
      <c r="D12">
        <v>2.1983105506427287E-5</v>
      </c>
    </row>
    <row r="13" spans="1:8" x14ac:dyDescent="0.2">
      <c r="A13">
        <v>2</v>
      </c>
      <c r="B13">
        <v>2</v>
      </c>
      <c r="C13">
        <v>1</v>
      </c>
      <c r="D13">
        <v>2.191653875761149E-4</v>
      </c>
    </row>
    <row r="14" spans="1:8" x14ac:dyDescent="0.2">
      <c r="A14">
        <v>0</v>
      </c>
      <c r="B14">
        <v>2</v>
      </c>
      <c r="C14">
        <v>2</v>
      </c>
      <c r="D14">
        <v>7.1820764749031373E-6</v>
      </c>
    </row>
    <row r="15" spans="1:8" x14ac:dyDescent="0.2">
      <c r="A15">
        <v>1</v>
      </c>
      <c r="B15">
        <v>2</v>
      </c>
      <c r="C15">
        <v>2</v>
      </c>
      <c r="D15">
        <v>3.1067370059284146E-5</v>
      </c>
    </row>
    <row r="16" spans="1:8" x14ac:dyDescent="0.2">
      <c r="A16">
        <v>2</v>
      </c>
      <c r="B16">
        <v>2</v>
      </c>
      <c r="C16">
        <v>2</v>
      </c>
      <c r="D16">
        <v>2.3289052285232971E-4</v>
      </c>
    </row>
    <row r="17" spans="1:4" x14ac:dyDescent="0.2">
      <c r="A17">
        <v>0</v>
      </c>
      <c r="B17">
        <v>2</v>
      </c>
      <c r="C17">
        <v>3</v>
      </c>
      <c r="D17">
        <v>4.4223761711564803E-6</v>
      </c>
    </row>
    <row r="18" spans="1:4" x14ac:dyDescent="0.2">
      <c r="A18">
        <v>1</v>
      </c>
      <c r="B18">
        <v>2</v>
      </c>
      <c r="C18">
        <v>3</v>
      </c>
      <c r="D18">
        <v>1.4044107420351582E-5</v>
      </c>
    </row>
    <row r="19" spans="1:4" x14ac:dyDescent="0.2">
      <c r="A19">
        <v>2</v>
      </c>
      <c r="B19">
        <v>2</v>
      </c>
      <c r="C19">
        <v>3</v>
      </c>
      <c r="D19">
        <v>1.3407250961265614E-4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Male</vt:lpstr>
      <vt:lpstr>Female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2018-05-31T11:54:52Z</dcterms:created>
  <dcterms:modified xsi:type="dcterms:W3CDTF">2019-09-30T12:02:37Z</dcterms:modified>
</cp:coreProperties>
</file>