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excel learning\"/>
    </mc:Choice>
  </mc:AlternateContent>
  <xr:revisionPtr revIDLastSave="0" documentId="13_ncr:1_{76F098DA-F326-4DF5-8A5A-9573CED695A1}" xr6:coauthVersionLast="47" xr6:coauthVersionMax="47" xr10:uidLastSave="{00000000-0000-0000-0000-000000000000}"/>
  <bookViews>
    <workbookView xWindow="1464" yWindow="1464" windowWidth="17280" windowHeight="8880" tabRatio="578" firstSheet="7" activeTab="8" xr2:uid="{00000000-000D-0000-FFFF-FFFF00000000}"/>
  </bookViews>
  <sheets>
    <sheet name="Combochart" sheetId="3" r:id="rId1"/>
    <sheet name="WaterFall chart" sheetId="4" r:id="rId2"/>
    <sheet name="Pie Chart" sheetId="5" r:id="rId3"/>
    <sheet name="Map chart" sheetId="6" r:id="rId4"/>
    <sheet name="Top 5" sheetId="7" r:id="rId5"/>
    <sheet name="KpI" sheetId="9" r:id="rId6"/>
    <sheet name="KPI YOY" sheetId="10" r:id="rId7"/>
    <sheet name="Sheet2" sheetId="13"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8" i="10"/>
  <c r="K8" i="10"/>
  <c r="J8" i="10"/>
  <c r="I8" i="10"/>
  <c r="H8" i="10"/>
  <c r="K17" i="9"/>
  <c r="B17" i="9"/>
  <c r="N17" i="9"/>
  <c r="H17" i="9"/>
  <c r="E17" i="9"/>
  <c r="E7" i="4"/>
  <c r="E4" i="4"/>
  <c r="E6" i="4"/>
  <c r="E5" i="4"/>
  <c r="E41" i="6"/>
  <c r="E15" i="6"/>
  <c r="E36" i="6"/>
  <c r="E53" i="6"/>
  <c r="E10" i="6"/>
  <c r="E31" i="6"/>
  <c r="E52" i="6"/>
  <c r="E6" i="6"/>
  <c r="E48" i="6"/>
  <c r="E22" i="6"/>
  <c r="E17" i="6"/>
  <c r="E38" i="6"/>
  <c r="E33" i="6"/>
  <c r="E7" i="6"/>
  <c r="E44" i="6"/>
  <c r="E39" i="6"/>
  <c r="E34" i="6"/>
  <c r="E8" i="6"/>
  <c r="E29" i="6"/>
  <c r="E50" i="6"/>
  <c r="E45" i="6"/>
  <c r="E30" i="6"/>
  <c r="E5" i="6"/>
  <c r="E26" i="6"/>
  <c r="E47" i="6"/>
  <c r="E4" i="6"/>
  <c r="E21" i="6"/>
  <c r="E42" i="6"/>
  <c r="E16" i="6"/>
  <c r="E37" i="6"/>
  <c r="E11" i="6"/>
  <c r="E32" i="6"/>
  <c r="E27" i="6"/>
  <c r="E43" i="6"/>
  <c r="E12" i="6"/>
  <c r="E28" i="6"/>
  <c r="E49" i="6"/>
  <c r="E23" i="6"/>
  <c r="E18" i="6"/>
  <c r="E13" i="6"/>
  <c r="E24" i="6"/>
  <c r="E19" i="6"/>
  <c r="E40" i="6"/>
  <c r="E14" i="6"/>
  <c r="E35" i="6"/>
  <c r="E9" i="6"/>
  <c r="E51" i="6"/>
  <c r="E25" i="6"/>
  <c r="E46" i="6"/>
  <c r="E20" i="6"/>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<sst xmlns="http://schemas.openxmlformats.org/spreadsheetml/2006/main" count="130095" uniqueCount="10956">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</sst>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7">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Border="1"/>
    <xf numFmtId="0" fontId="0" fillId="0" borderId="10" xfId="0" pivotButton="1" applyBorder="1"/>
    <xf numFmtId="0" fontId="0" fillId="0" borderId="12" xfId="0" applyBorder="1"/>
    <xf numFmtId="0" fontId="0" fillId="0" borderId="10" xfId="0" applyBorder="1" applyAlignment="1">
      <alignment horizontal="left"/>
    </xf>
    <xf numFmtId="0" fontId="0" fillId="0" borderId="11" xfId="0" applyBorder="1" applyAlignment="1">
      <alignment horizontal="left"/>
    </xf>
    <xf numFmtId="0" fontId="0" fillId="0" borderId="15" xfId="0" applyBorder="1" applyAlignment="1">
      <alignment horizontal="left"/>
    </xf>
    <xf numFmtId="0" fontId="0" fillId="0" borderId="16" xfId="0" applyBorder="1"/>
    <xf numFmtId="165" fontId="0" fillId="0" borderId="10" xfId="0" applyNumberFormat="1" applyBorder="1"/>
    <xf numFmtId="165" fontId="0" fillId="0" borderId="16" xfId="0" applyNumberFormat="1" applyBorder="1"/>
    <xf numFmtId="165" fontId="0" fillId="0" borderId="11" xfId="0" applyNumberFormat="1" applyBorder="1"/>
    <xf numFmtId="165" fontId="0" fillId="0" borderId="17" xfId="0" applyNumberFormat="1" applyBorder="1"/>
    <xf numFmtId="0" fontId="1" fillId="0" borderId="0" xfId="0" applyFont="1"/>
    <xf numFmtId="165" fontId="0" fillId="0" borderId="0" xfId="0" applyNumberFormat="1"/>
    <xf numFmtId="10" fontId="0" fillId="0" borderId="12" xfId="0" applyNumberFormat="1" applyBorder="1"/>
    <xf numFmtId="10" fontId="0" fillId="0" borderId="13" xfId="0" applyNumberFormat="1" applyBorder="1"/>
    <xf numFmtId="10" fontId="0" fillId="0" borderId="14" xfId="0" applyNumberFormat="1" applyBorder="1"/>
    <xf numFmtId="44" fontId="0" fillId="0" borderId="0" xfId="0" applyNumberFormat="1"/>
    <xf numFmtId="166" fontId="0" fillId="0" borderId="0" xfId="0" applyNumberFormat="1"/>
    <xf numFmtId="10" fontId="0" fillId="0" borderId="0" xfId="1" applyNumberFormat="1" applyFont="1"/>
    <xf numFmtId="0" fontId="0" fillId="0" borderId="20" xfId="0" applyBorder="1"/>
    <xf numFmtId="0" fontId="0" fillId="0" borderId="19" xfId="0" applyBorder="1" applyAlignment="1">
      <alignment horizontal="left"/>
    </xf>
    <xf numFmtId="164" fontId="6" fillId="0" borderId="0" xfId="0" applyNumberFormat="1" applyFont="1"/>
    <xf numFmtId="0" fontId="0" fillId="0" borderId="0" xfId="0" applyAlignment="1">
      <alignment horizontal="center"/>
    </xf>
    <xf numFmtId="0" fontId="0" fillId="0" borderId="13" xfId="0" applyBorder="1"/>
    <xf numFmtId="0" fontId="0" fillId="0" borderId="14" xfId="0" applyBorder="1"/>
    <xf numFmtId="0" fontId="0" fillId="0" borderId="11" xfId="0" applyBorder="1"/>
    <xf numFmtId="0" fontId="0" fillId="0" borderId="17" xfId="0" applyBorder="1"/>
    <xf numFmtId="0" fontId="0" fillId="0" borderId="15" xfId="0" applyBorder="1"/>
    <xf numFmtId="0" fontId="0" fillId="0" borderId="18" xfId="0" applyBorder="1"/>
    <xf numFmtId="0" fontId="0" fillId="0" borderId="21" xfId="0" applyBorder="1"/>
    <xf numFmtId="0" fontId="0" fillId="0" borderId="19" xfId="0" applyBorder="1"/>
    <xf numFmtId="0" fontId="0" fillId="0" borderId="22" xfId="0" applyBorder="1"/>
    <xf numFmtId="0" fontId="0" fillId="0" borderId="23" xfId="0" applyBorder="1"/>
  </cellXfs>
  <cellStyles count="2">
    <cellStyle name="Normal" xfId="0" builtinId="0"/>
    <cellStyle name="Percent" xfId="1" builtinId="5"/>
  </cellStyles>
  <dxfs count="32">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6F176025-DCA5-443E-BEFB-CF61EEAB862A}">
      <tableStyleElement type="wholeTable" dxfId="31"/>
      <tableStyleElement type="headerRow" dxfId="30"/>
    </tableStyle>
    <tableStyle name="Data-style" pivot="0" count="3" xr9:uid="{00000000-0011-0000-FFFF-FFFF00000000}">
      <tableStyleElement type="headerRow" dxfId="29"/>
      <tableStyleElement type="firstRowStripe" dxfId="28"/>
      <tableStyleElement type="secondRowStripe"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"$"0.00,"K"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1-629D-48CF-A597-904EB2CCE90A}"/>
            </c:ext>
          </c:extLst>
        </c:ser>
        <c:dLbls>
          <c:showLegendKey val="0"/>
          <c:showVal val="0"/>
          <c:showCatName val="0"/>
          <c:showSerName val="0"/>
          <c:showPercent val="0"/>
          <c:showBubbleSize val="0"/>
        </c:dLbls>
        <c:axId val="981982512"/>
        <c:axId val="981979632"/>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"$"0.00,"K"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0-629D-48CF-A597-904EB2CCE90A}"/>
            </c:ext>
          </c:extLst>
        </c:ser>
        <c:dLbls>
          <c:showLegendKey val="0"/>
          <c:showVal val="0"/>
          <c:showCatName val="0"/>
          <c:showSerName val="0"/>
          <c:showPercent val="0"/>
          <c:showBubbleSize val="0"/>
        </c:dLbls>
        <c:gapWidth val="219"/>
        <c:overlap val="-27"/>
        <c:axId val="981965712"/>
        <c:axId val="981977232"/>
      </c:barChart>
      <c:catAx>
        <c:axId val="98196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977232"/>
        <c:crosses val="autoZero"/>
        <c:auto val="1"/>
        <c:lblAlgn val="ctr"/>
        <c:lblOffset val="100"/>
        <c:noMultiLvlLbl val="0"/>
      </c:catAx>
      <c:valAx>
        <c:axId val="981977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965712"/>
        <c:crosses val="autoZero"/>
        <c:crossBetween val="between"/>
      </c:valAx>
      <c:valAx>
        <c:axId val="98197963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982512"/>
        <c:crosses val="max"/>
        <c:crossBetween val="between"/>
      </c:valAx>
      <c:catAx>
        <c:axId val="981982512"/>
        <c:scaling>
          <c:orientation val="minMax"/>
        </c:scaling>
        <c:delete val="1"/>
        <c:axPos val="b"/>
        <c:numFmt formatCode="General" sourceLinked="1"/>
        <c:majorTickMark val="out"/>
        <c:minorTickMark val="none"/>
        <c:tickLblPos val="nextTo"/>
        <c:crossAx val="9819796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7D-436B-8F2C-F324A966D1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7D-436B-8F2C-F324A966D1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7D-436B-8F2C-F324A966D1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0-90AD-4DA5-AF6F-FE67FEE575C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Storage</c:v>
                </c:pt>
                <c:pt idx="2">
                  <c:v>Tables</c:v>
                </c:pt>
                <c:pt idx="3">
                  <c:v>Chairs</c:v>
                </c:pt>
                <c:pt idx="4">
                  <c:v>Phones</c:v>
                </c:pt>
              </c:strCache>
            </c:strRef>
          </c:cat>
          <c:val>
            <c:numRef>
              <c:f>'Top 5'!$B$4:$B$9</c:f>
              <c:numCache>
                <c:formatCode>General</c:formatCode>
                <c:ptCount val="5"/>
                <c:pt idx="0">
                  <c:v>4562.9130000000014</c:v>
                </c:pt>
                <c:pt idx="1">
                  <c:v>4941.6740000000009</c:v>
                </c:pt>
                <c:pt idx="2">
                  <c:v>5803.37</c:v>
                </c:pt>
                <c:pt idx="3">
                  <c:v>10897.479999999998</c:v>
                </c:pt>
                <c:pt idx="4">
                  <c:v>12575.691999999997</c:v>
                </c:pt>
              </c:numCache>
            </c:numRef>
          </c:val>
          <c:extLst>
            <c:ext xmlns:c16="http://schemas.microsoft.com/office/drawing/2014/chart" uri="{C3380CC4-5D6E-409C-BE32-E72D297353CC}">
              <c16:uniqueId val="{00000000-E17A-4491-8799-61B6555D3F6A}"/>
            </c:ext>
          </c:extLst>
        </c:ser>
        <c:dLbls>
          <c:showLegendKey val="0"/>
          <c:showVal val="0"/>
          <c:showCatName val="0"/>
          <c:showSerName val="0"/>
          <c:showPercent val="0"/>
          <c:showBubbleSize val="0"/>
        </c:dLbls>
        <c:gapWidth val="182"/>
        <c:axId val="1299744672"/>
        <c:axId val="1299745152"/>
      </c:barChart>
      <c:catAx>
        <c:axId val="129974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45152"/>
        <c:crosses val="autoZero"/>
        <c:auto val="1"/>
        <c:lblAlgn val="ctr"/>
        <c:lblOffset val="100"/>
        <c:noMultiLvlLbl val="0"/>
      </c:catAx>
      <c:valAx>
        <c:axId val="1299745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DEDD-4B28-91EE-03CD61AA2DA6}"/>
            </c:ext>
          </c:extLst>
        </c:ser>
        <c:dLbls>
          <c:showLegendKey val="0"/>
          <c:showVal val="0"/>
          <c:showCatName val="0"/>
          <c:showSerName val="0"/>
          <c:showPercent val="0"/>
          <c:showBubbleSize val="0"/>
        </c:dLbls>
        <c:smooth val="0"/>
        <c:axId val="1260755616"/>
        <c:axId val="1260743136"/>
      </c:lineChart>
      <c:catAx>
        <c:axId val="1260755616"/>
        <c:scaling>
          <c:orientation val="minMax"/>
        </c:scaling>
        <c:delete val="1"/>
        <c:axPos val="b"/>
        <c:numFmt formatCode="General" sourceLinked="1"/>
        <c:majorTickMark val="none"/>
        <c:minorTickMark val="none"/>
        <c:tickLblPos val="nextTo"/>
        <c:crossAx val="1260743136"/>
        <c:crosses val="autoZero"/>
        <c:auto val="1"/>
        <c:lblAlgn val="ctr"/>
        <c:lblOffset val="100"/>
        <c:noMultiLvlLbl val="0"/>
      </c:catAx>
      <c:valAx>
        <c:axId val="1260743136"/>
        <c:scaling>
          <c:orientation val="minMax"/>
        </c:scaling>
        <c:delete val="1"/>
        <c:axPos val="l"/>
        <c:numFmt formatCode="General" sourceLinked="1"/>
        <c:majorTickMark val="none"/>
        <c:minorTickMark val="none"/>
        <c:tickLblPos val="nextTo"/>
        <c:crossAx val="1260755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FD9E-4652-98B1-FA2D2C29074A}"/>
            </c:ext>
          </c:extLst>
        </c:ser>
        <c:dLbls>
          <c:showLegendKey val="0"/>
          <c:showVal val="0"/>
          <c:showCatName val="0"/>
          <c:showSerName val="0"/>
          <c:showPercent val="0"/>
          <c:showBubbleSize val="0"/>
        </c:dLbls>
        <c:smooth val="0"/>
        <c:axId val="1260780096"/>
        <c:axId val="1260782016"/>
      </c:lineChart>
      <c:catAx>
        <c:axId val="1260780096"/>
        <c:scaling>
          <c:orientation val="minMax"/>
        </c:scaling>
        <c:delete val="1"/>
        <c:axPos val="b"/>
        <c:numFmt formatCode="General" sourceLinked="1"/>
        <c:majorTickMark val="none"/>
        <c:minorTickMark val="none"/>
        <c:tickLblPos val="nextTo"/>
        <c:crossAx val="1260782016"/>
        <c:crosses val="autoZero"/>
        <c:auto val="1"/>
        <c:lblAlgn val="ctr"/>
        <c:lblOffset val="100"/>
        <c:noMultiLvlLbl val="0"/>
      </c:catAx>
      <c:valAx>
        <c:axId val="1260782016"/>
        <c:scaling>
          <c:orientation val="minMax"/>
        </c:scaling>
        <c:delete val="1"/>
        <c:axPos val="l"/>
        <c:numFmt formatCode="General" sourceLinked="1"/>
        <c:majorTickMark val="none"/>
        <c:minorTickMark val="none"/>
        <c:tickLblPos val="nextTo"/>
        <c:crossAx val="126078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05AB-40BE-87A9-08CA8D524003}"/>
            </c:ext>
          </c:extLst>
        </c:ser>
        <c:dLbls>
          <c:showLegendKey val="0"/>
          <c:showVal val="0"/>
          <c:showCatName val="0"/>
          <c:showSerName val="0"/>
          <c:showPercent val="0"/>
          <c:showBubbleSize val="0"/>
        </c:dLbls>
        <c:smooth val="0"/>
        <c:axId val="1260785376"/>
        <c:axId val="1260778656"/>
      </c:lineChart>
      <c:catAx>
        <c:axId val="1260785376"/>
        <c:scaling>
          <c:orientation val="minMax"/>
        </c:scaling>
        <c:delete val="1"/>
        <c:axPos val="b"/>
        <c:numFmt formatCode="General" sourceLinked="1"/>
        <c:majorTickMark val="none"/>
        <c:minorTickMark val="none"/>
        <c:tickLblPos val="nextTo"/>
        <c:crossAx val="1260778656"/>
        <c:crosses val="autoZero"/>
        <c:auto val="1"/>
        <c:lblAlgn val="ctr"/>
        <c:lblOffset val="100"/>
        <c:noMultiLvlLbl val="0"/>
      </c:catAx>
      <c:valAx>
        <c:axId val="1260778656"/>
        <c:scaling>
          <c:orientation val="minMax"/>
        </c:scaling>
        <c:delete val="1"/>
        <c:axPos val="l"/>
        <c:numFmt formatCode="General" sourceLinked="1"/>
        <c:majorTickMark val="none"/>
        <c:minorTickMark val="none"/>
        <c:tickLblPos val="nextTo"/>
        <c:crossAx val="126078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8101-4BDD-87F2-45142296CB21}"/>
            </c:ext>
          </c:extLst>
        </c:ser>
        <c:dLbls>
          <c:showLegendKey val="0"/>
          <c:showVal val="0"/>
          <c:showCatName val="0"/>
          <c:showSerName val="0"/>
          <c:showPercent val="0"/>
          <c:showBubbleSize val="0"/>
        </c:dLbls>
        <c:smooth val="0"/>
        <c:axId val="1260781056"/>
        <c:axId val="1260772896"/>
      </c:lineChart>
      <c:catAx>
        <c:axId val="1260781056"/>
        <c:scaling>
          <c:orientation val="minMax"/>
        </c:scaling>
        <c:delete val="1"/>
        <c:axPos val="b"/>
        <c:numFmt formatCode="General" sourceLinked="1"/>
        <c:majorTickMark val="none"/>
        <c:minorTickMark val="none"/>
        <c:tickLblPos val="nextTo"/>
        <c:crossAx val="1260772896"/>
        <c:crosses val="autoZero"/>
        <c:auto val="1"/>
        <c:lblAlgn val="ctr"/>
        <c:lblOffset val="100"/>
        <c:noMultiLvlLbl val="0"/>
      </c:catAx>
      <c:valAx>
        <c:axId val="1260772896"/>
        <c:scaling>
          <c:orientation val="minMax"/>
        </c:scaling>
        <c:delete val="1"/>
        <c:axPos val="l"/>
        <c:numFmt formatCode="General" sourceLinked="1"/>
        <c:majorTickMark val="none"/>
        <c:minorTickMark val="none"/>
        <c:tickLblPos val="nextTo"/>
        <c:crossAx val="126078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8214-4D96-9608-1C305EC17F01}"/>
            </c:ext>
          </c:extLst>
        </c:ser>
        <c:dLbls>
          <c:showLegendKey val="0"/>
          <c:showVal val="0"/>
          <c:showCatName val="0"/>
          <c:showSerName val="0"/>
          <c:showPercent val="0"/>
          <c:showBubbleSize val="0"/>
        </c:dLbls>
        <c:smooth val="0"/>
        <c:axId val="1260784896"/>
        <c:axId val="1260787776"/>
      </c:lineChart>
      <c:catAx>
        <c:axId val="1260784896"/>
        <c:scaling>
          <c:orientation val="minMax"/>
        </c:scaling>
        <c:delete val="1"/>
        <c:axPos val="b"/>
        <c:numFmt formatCode="General" sourceLinked="1"/>
        <c:majorTickMark val="none"/>
        <c:minorTickMark val="none"/>
        <c:tickLblPos val="nextTo"/>
        <c:crossAx val="1260787776"/>
        <c:crosses val="autoZero"/>
        <c:auto val="1"/>
        <c:lblAlgn val="ctr"/>
        <c:lblOffset val="100"/>
        <c:noMultiLvlLbl val="0"/>
      </c:catAx>
      <c:valAx>
        <c:axId val="1260787776"/>
        <c:scaling>
          <c:orientation val="minMax"/>
        </c:scaling>
        <c:delete val="1"/>
        <c:axPos val="l"/>
        <c:numFmt formatCode="General" sourceLinked="1"/>
        <c:majorTickMark val="none"/>
        <c:minorTickMark val="none"/>
        <c:tickLblPos val="nextTo"/>
        <c:crossAx val="12607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3C99-4D33-A7CF-26F739EBEBDB}"/>
            </c:ext>
          </c:extLst>
        </c:ser>
        <c:dLbls>
          <c:showLegendKey val="0"/>
          <c:showVal val="0"/>
          <c:showCatName val="0"/>
          <c:showSerName val="0"/>
          <c:showPercent val="0"/>
          <c:showBubbleSize val="0"/>
        </c:dLbls>
        <c:smooth val="0"/>
        <c:axId val="1260755616"/>
        <c:axId val="1260743136"/>
      </c:lineChart>
      <c:catAx>
        <c:axId val="1260755616"/>
        <c:scaling>
          <c:orientation val="minMax"/>
        </c:scaling>
        <c:delete val="1"/>
        <c:axPos val="b"/>
        <c:numFmt formatCode="General" sourceLinked="1"/>
        <c:majorTickMark val="none"/>
        <c:minorTickMark val="none"/>
        <c:tickLblPos val="nextTo"/>
        <c:crossAx val="1260743136"/>
        <c:crosses val="autoZero"/>
        <c:auto val="1"/>
        <c:lblAlgn val="ctr"/>
        <c:lblOffset val="100"/>
        <c:noMultiLvlLbl val="0"/>
      </c:catAx>
      <c:valAx>
        <c:axId val="1260743136"/>
        <c:scaling>
          <c:orientation val="minMax"/>
        </c:scaling>
        <c:delete val="1"/>
        <c:axPos val="l"/>
        <c:numFmt formatCode="General" sourceLinked="1"/>
        <c:majorTickMark val="none"/>
        <c:minorTickMark val="none"/>
        <c:tickLblPos val="nextTo"/>
        <c:crossAx val="1260755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F40F-4325-8EFE-DA84CC3A75F5}"/>
            </c:ext>
          </c:extLst>
        </c:ser>
        <c:dLbls>
          <c:showLegendKey val="0"/>
          <c:showVal val="0"/>
          <c:showCatName val="0"/>
          <c:showSerName val="0"/>
          <c:showPercent val="0"/>
          <c:showBubbleSize val="0"/>
        </c:dLbls>
        <c:smooth val="0"/>
        <c:axId val="1260780096"/>
        <c:axId val="1260782016"/>
      </c:lineChart>
      <c:catAx>
        <c:axId val="1260780096"/>
        <c:scaling>
          <c:orientation val="minMax"/>
        </c:scaling>
        <c:delete val="1"/>
        <c:axPos val="b"/>
        <c:numFmt formatCode="General" sourceLinked="1"/>
        <c:majorTickMark val="none"/>
        <c:minorTickMark val="none"/>
        <c:tickLblPos val="nextTo"/>
        <c:crossAx val="1260782016"/>
        <c:crosses val="autoZero"/>
        <c:auto val="1"/>
        <c:lblAlgn val="ctr"/>
        <c:lblOffset val="100"/>
        <c:noMultiLvlLbl val="0"/>
      </c:catAx>
      <c:valAx>
        <c:axId val="1260782016"/>
        <c:scaling>
          <c:orientation val="minMax"/>
        </c:scaling>
        <c:delete val="1"/>
        <c:axPos val="l"/>
        <c:numFmt formatCode="General" sourceLinked="1"/>
        <c:majorTickMark val="none"/>
        <c:minorTickMark val="none"/>
        <c:tickLblPos val="nextTo"/>
        <c:crossAx val="126078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51EF-4EFE-85D3-AF119F5DA511}"/>
            </c:ext>
          </c:extLst>
        </c:ser>
        <c:dLbls>
          <c:showLegendKey val="0"/>
          <c:showVal val="0"/>
          <c:showCatName val="0"/>
          <c:showSerName val="0"/>
          <c:showPercent val="0"/>
          <c:showBubbleSize val="0"/>
        </c:dLbls>
        <c:smooth val="0"/>
        <c:axId val="1260785376"/>
        <c:axId val="1260778656"/>
      </c:lineChart>
      <c:catAx>
        <c:axId val="1260785376"/>
        <c:scaling>
          <c:orientation val="minMax"/>
        </c:scaling>
        <c:delete val="1"/>
        <c:axPos val="b"/>
        <c:numFmt formatCode="General" sourceLinked="1"/>
        <c:majorTickMark val="none"/>
        <c:minorTickMark val="none"/>
        <c:tickLblPos val="nextTo"/>
        <c:crossAx val="1260778656"/>
        <c:crosses val="autoZero"/>
        <c:auto val="1"/>
        <c:lblAlgn val="ctr"/>
        <c:lblOffset val="100"/>
        <c:noMultiLvlLbl val="0"/>
      </c:catAx>
      <c:valAx>
        <c:axId val="1260778656"/>
        <c:scaling>
          <c:orientation val="minMax"/>
        </c:scaling>
        <c:delete val="1"/>
        <c:axPos val="l"/>
        <c:numFmt formatCode="General" sourceLinked="1"/>
        <c:majorTickMark val="none"/>
        <c:minorTickMark val="none"/>
        <c:tickLblPos val="nextTo"/>
        <c:crossAx val="126078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9196-4D5B-BBCD-0E8D36787488}"/>
            </c:ext>
          </c:extLst>
        </c:ser>
        <c:dLbls>
          <c:showLegendKey val="0"/>
          <c:showVal val="0"/>
          <c:showCatName val="0"/>
          <c:showSerName val="0"/>
          <c:showPercent val="0"/>
          <c:showBubbleSize val="0"/>
        </c:dLbls>
        <c:smooth val="0"/>
        <c:axId val="1260781056"/>
        <c:axId val="1260772896"/>
      </c:lineChart>
      <c:catAx>
        <c:axId val="1260781056"/>
        <c:scaling>
          <c:orientation val="minMax"/>
        </c:scaling>
        <c:delete val="1"/>
        <c:axPos val="b"/>
        <c:numFmt formatCode="General" sourceLinked="1"/>
        <c:majorTickMark val="none"/>
        <c:minorTickMark val="none"/>
        <c:tickLblPos val="nextTo"/>
        <c:crossAx val="1260772896"/>
        <c:crosses val="autoZero"/>
        <c:auto val="1"/>
        <c:lblAlgn val="ctr"/>
        <c:lblOffset val="100"/>
        <c:noMultiLvlLbl val="0"/>
      </c:catAx>
      <c:valAx>
        <c:axId val="1260772896"/>
        <c:scaling>
          <c:orientation val="minMax"/>
        </c:scaling>
        <c:delete val="1"/>
        <c:axPos val="l"/>
        <c:numFmt formatCode="General" sourceLinked="1"/>
        <c:majorTickMark val="none"/>
        <c:minorTickMark val="none"/>
        <c:tickLblPos val="nextTo"/>
        <c:crossAx val="126078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5670-40BC-983A-EBB3B291F11C}"/>
            </c:ext>
          </c:extLst>
        </c:ser>
        <c:dLbls>
          <c:showLegendKey val="0"/>
          <c:showVal val="0"/>
          <c:showCatName val="0"/>
          <c:showSerName val="0"/>
          <c:showPercent val="0"/>
          <c:showBubbleSize val="0"/>
        </c:dLbls>
        <c:smooth val="0"/>
        <c:axId val="1260784896"/>
        <c:axId val="1260787776"/>
      </c:lineChart>
      <c:catAx>
        <c:axId val="1260784896"/>
        <c:scaling>
          <c:orientation val="minMax"/>
        </c:scaling>
        <c:delete val="1"/>
        <c:axPos val="b"/>
        <c:numFmt formatCode="General" sourceLinked="1"/>
        <c:majorTickMark val="none"/>
        <c:minorTickMark val="none"/>
        <c:tickLblPos val="nextTo"/>
        <c:crossAx val="1260787776"/>
        <c:crosses val="autoZero"/>
        <c:auto val="1"/>
        <c:lblAlgn val="ctr"/>
        <c:lblOffset val="100"/>
        <c:noMultiLvlLbl val="0"/>
      </c:catAx>
      <c:valAx>
        <c:axId val="1260787776"/>
        <c:scaling>
          <c:orientation val="minMax"/>
        </c:scaling>
        <c:delete val="1"/>
        <c:axPos val="l"/>
        <c:numFmt formatCode="General" sourceLinked="1"/>
        <c:majorTickMark val="none"/>
        <c:minorTickMark val="none"/>
        <c:tickLblPos val="nextTo"/>
        <c:crossAx val="12607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2122014000818"/>
          <c:y val="0.20368553718773494"/>
          <c:w val="0.74801453005845697"/>
          <c:h val="0.65682707840549048"/>
        </c:manualLayout>
      </c:layout>
      <c:areaChart>
        <c:grouping val="standard"/>
        <c:varyColors val="0"/>
        <c:ser>
          <c:idx val="1"/>
          <c:order val="1"/>
          <c:tx>
            <c:strRef>
              <c:f>Combochart!$C$3</c:f>
              <c:strCache>
                <c:ptCount val="1"/>
                <c:pt idx="0">
                  <c:v>Sum of Profit</c:v>
                </c:pt>
              </c:strCache>
            </c:strRef>
          </c:tx>
          <c:spPr>
            <a:solidFill>
              <a:schemeClr val="accent5"/>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"$"0.00,"K"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0-60C0-49C5-90CA-147808BA96BD}"/>
            </c:ext>
          </c:extLst>
        </c:ser>
        <c:dLbls>
          <c:showLegendKey val="0"/>
          <c:showVal val="0"/>
          <c:showCatName val="0"/>
          <c:showSerName val="0"/>
          <c:showPercent val="0"/>
          <c:showBubbleSize val="0"/>
        </c:dLbls>
        <c:axId val="981982512"/>
        <c:axId val="981979632"/>
      </c:areaChart>
      <c:barChart>
        <c:barDir val="col"/>
        <c:grouping val="clustered"/>
        <c:varyColors val="0"/>
        <c:ser>
          <c:idx val="0"/>
          <c:order val="0"/>
          <c:tx>
            <c:strRef>
              <c:f>Combochart!$B$3</c:f>
              <c:strCache>
                <c:ptCount val="1"/>
                <c:pt idx="0">
                  <c:v>Sum of Sales</c:v>
                </c:pt>
              </c:strCache>
            </c:strRef>
          </c:tx>
          <c:spPr>
            <a:solidFill>
              <a:schemeClr val="bg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"$"0.00,"K"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1-60C0-49C5-90CA-147808BA96BD}"/>
            </c:ext>
          </c:extLst>
        </c:ser>
        <c:dLbls>
          <c:showLegendKey val="0"/>
          <c:showVal val="0"/>
          <c:showCatName val="0"/>
          <c:showSerName val="0"/>
          <c:showPercent val="0"/>
          <c:showBubbleSize val="0"/>
        </c:dLbls>
        <c:gapWidth val="59"/>
        <c:overlap val="-27"/>
        <c:axId val="981965712"/>
        <c:axId val="981977232"/>
      </c:barChart>
      <c:catAx>
        <c:axId val="98196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977232"/>
        <c:crosses val="autoZero"/>
        <c:auto val="1"/>
        <c:lblAlgn val="ctr"/>
        <c:lblOffset val="100"/>
        <c:noMultiLvlLbl val="0"/>
      </c:catAx>
      <c:valAx>
        <c:axId val="981977232"/>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IN" sz="1050" b="1">
                    <a:solidFill>
                      <a:schemeClr val="bg1"/>
                    </a:solidFill>
                  </a:rPr>
                  <a:t>Sales</a:t>
                </a:r>
              </a:p>
            </c:rich>
          </c:tx>
          <c:layout>
            <c:manualLayout>
              <c:xMode val="edge"/>
              <c:yMode val="edge"/>
              <c:x val="4.8882580769323298E-3"/>
              <c:y val="0.4412900989892752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81965712"/>
        <c:crosses val="autoZero"/>
        <c:crossBetween val="between"/>
      </c:valAx>
      <c:valAx>
        <c:axId val="981979632"/>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IN" sz="1050" b="1">
                    <a:solidFill>
                      <a:schemeClr val="bg1"/>
                    </a:solidFill>
                  </a:rPr>
                  <a:t>Profit</a:t>
                </a:r>
              </a:p>
            </c:rich>
          </c:tx>
          <c:layout>
            <c:manualLayout>
              <c:xMode val="edge"/>
              <c:yMode val="edge"/>
              <c:x val="0.95400149149606661"/>
              <c:y val="0.42836250111261137"/>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81982512"/>
        <c:crosses val="max"/>
        <c:crossBetween val="between"/>
      </c:valAx>
      <c:catAx>
        <c:axId val="981982512"/>
        <c:scaling>
          <c:orientation val="minMax"/>
        </c:scaling>
        <c:delete val="1"/>
        <c:axPos val="b"/>
        <c:numFmt formatCode="General" sourceLinked="1"/>
        <c:majorTickMark val="out"/>
        <c:minorTickMark val="none"/>
        <c:tickLblPos val="nextTo"/>
        <c:crossAx val="9819796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3">
              <a:lumMod val="20000"/>
              <a:lumOff val="80000"/>
            </a:schemeClr>
          </a:solidFill>
          <a:ln w="19050">
            <a:solidFill>
              <a:schemeClr val="lt1"/>
            </a:solidFill>
          </a:ln>
          <a:effectLst/>
        </c:spPr>
      </c:pivotFmt>
    </c:pivotFmts>
    <c:plotArea>
      <c:layout>
        <c:manualLayout>
          <c:layoutTarget val="inner"/>
          <c:xMode val="edge"/>
          <c:yMode val="edge"/>
          <c:x val="0.21545931758530185"/>
          <c:y val="0.15147505873269301"/>
          <c:w val="0.58685914260717398"/>
          <c:h val="0.81330957512643764"/>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761-4D95-8C62-725EF404430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761-4D95-8C62-725EF404430D}"/>
              </c:ext>
            </c:extLst>
          </c:dPt>
          <c:dPt>
            <c:idx val="2"/>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5-9761-4D95-8C62-725EF404430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6-9761-4D95-8C62-725EF404430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Storage</c:v>
                </c:pt>
                <c:pt idx="2">
                  <c:v>Tables</c:v>
                </c:pt>
                <c:pt idx="3">
                  <c:v>Chairs</c:v>
                </c:pt>
                <c:pt idx="4">
                  <c:v>Phones</c:v>
                </c:pt>
              </c:strCache>
            </c:strRef>
          </c:cat>
          <c:val>
            <c:numRef>
              <c:f>'Top 5'!$B$4:$B$9</c:f>
              <c:numCache>
                <c:formatCode>General</c:formatCode>
                <c:ptCount val="5"/>
                <c:pt idx="0">
                  <c:v>4562.9130000000014</c:v>
                </c:pt>
                <c:pt idx="1">
                  <c:v>4941.6740000000009</c:v>
                </c:pt>
                <c:pt idx="2">
                  <c:v>5803.37</c:v>
                </c:pt>
                <c:pt idx="3">
                  <c:v>10897.479999999998</c:v>
                </c:pt>
                <c:pt idx="4">
                  <c:v>12575.691999999997</c:v>
                </c:pt>
              </c:numCache>
            </c:numRef>
          </c:val>
          <c:extLst>
            <c:ext xmlns:c16="http://schemas.microsoft.com/office/drawing/2014/chart" uri="{C3380CC4-5D6E-409C-BE32-E72D297353CC}">
              <c16:uniqueId val="{00000000-F3E4-4B93-AB5F-247B6A4519A4}"/>
            </c:ext>
          </c:extLst>
        </c:ser>
        <c:dLbls>
          <c:dLblPos val="inEnd"/>
          <c:showLegendKey val="0"/>
          <c:showVal val="1"/>
          <c:showCatName val="0"/>
          <c:showSerName val="0"/>
          <c:showPercent val="0"/>
          <c:showBubbleSize val="0"/>
        </c:dLbls>
        <c:gapWidth val="70"/>
        <c:axId val="1299744672"/>
        <c:axId val="1299745152"/>
      </c:barChart>
      <c:catAx>
        <c:axId val="129974467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9745152"/>
        <c:crosses val="autoZero"/>
        <c:auto val="1"/>
        <c:lblAlgn val="ctr"/>
        <c:lblOffset val="100"/>
        <c:noMultiLvlLbl val="0"/>
      </c:catAx>
      <c:valAx>
        <c:axId val="1299745152"/>
        <c:scaling>
          <c:orientation val="minMax"/>
        </c:scaling>
        <c:delete val="1"/>
        <c:axPos val="b"/>
        <c:numFmt formatCode="General" sourceLinked="1"/>
        <c:majorTickMark val="out"/>
        <c:minorTickMark val="none"/>
        <c:tickLblPos val="nextTo"/>
        <c:crossAx val="129974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AFD7FF3-414B-49F4-93E1-5F833323A40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5DA4EFB-3D7F-44F8-A520-29D501502608}">
          <cx:tx>
            <cx:txData>
              <cx:f>_xlchart.v5.5</cx:f>
              <cx:v>Sales</cx:v>
            </cx:txData>
          </cx:tx>
          <cx:dataId val="0"/>
          <cx:layoutPr>
            <cx:geography cultureLanguage="en-US" cultureRegion="IN" attribution="Powered by Bing">
              <cx:geoCache provider="{E9337A44-BEBE-4D9F-B70C-5C5E7DAFC167}">
                <cx:binary>1Hxrb9w4svZfCfL5lUe8k4udA6zU3W7HsXOx49nkC+E4HkqiJIrUXb/+LaU9mbiTdbLAHOCMEUyj
uyWRrOtTT1XPP++mf9yV97fh2VSVdfuPu+nX51nXNf/45Zf2LruvbtuTKr8LrnW/dyd3rvrF/f57
fnf/y6dwO+a1+QXHiP5yl92G7n56/j//hKeZe/fS3d12uavf9Pdhfnvf9mXXPvHdd796duf6ultv
N/CkX5+/q/Pu/tOzq+62u2+fP7uvu7ybr+fm/tfnj658/uyX4+d9s/azErbX9Z/gXqJOWEyYoETE
n//I82elq83D15FSJzGShBNF1ec/+sfal7cV3P/T2/q8qdtPn8J92z57eP3m9kcn+ebbvHXpQSip
W/f+7urzYX95LPT/+efRB3D8o0++0suxrH70FWy9yutN3nYhv+vQr8//Vd5+vK1u/5DKQSOPLvpv
NYJPBOcU81h9VyOSn0gaE4JjfNCI+mPtg0Z+YkPf18WXGx/tHk748vkPjPH/pGJO710w+V+rGE4l
llShg2LQY1eR5IRS8CMayy+KO7jpQTE/saHvK+bLjUeKOf3X31IxV67vsmfpbXBlXv+V+iEnKoY4
hdGDfo5CmYxPpALlIIQOjsMfO87P7+v7ajq+/0hbV+nfUlv/Cva2bm/bP2T1FwQ4CnpQMiaIHfQg
H/uRwieUKMQYe/Aj9sfaDwHuJ3b0fQ39eZYj3fzr7d9SN/EfgvlPSvlfzHsXeduu/5om/9EuHufn
J9EI5D4cSyEfLENBbvsajUh1whnHMcX4EGKPXPgnN/V963h085GBXADUuHsSkP2fzIEvXZ+3+e1f
GmXjEyUhwHL+EEWPVKQQeDeSGMv44N1HgPGntvR9BX1165F6Xv49M+FNDgil/ksxijhhCEtFuPhu
bBXyhEPopUQ+aO8otv7Mjr6vnD/vPNLNzd9TN9f3dQ2lyv39XxjdGCB3AO2UQ/5b/44SHyB7Qgmm
nPLvAsif2tL3tfPVrUfqub78W0a2Sxf+d0AkO2FEEcHIQ/gSjzOQUCdIMiI5f9DRUQb6+X19X1HH
9x9p6/LvCSLPoQ7q7+z8F/oSBDosVmc5diJ2gqUQMaX84GRH+edntvJ91fx555FSzt//LV1oV7qQ
f/oLCzAsT5hikH/IESaQgOilIBRL8t3A9hM7+b5Kvtx4pJHd35SyCLf1p2fXrrstf+QpTyH7//zd
F+y9ue1ut58pxK8Ir6e//awBIDePbn3ERD5Swx9HOPv063MM4RQi6Rdqcn3Iw52Hou7yfny2v62a
NsvDl5T71Z33t2336/NIxCccIYk4jTkG7DLeHz7GJ4yJFXNKSYRUMUTles0Qvz6n7ITEfC01BUGU
MoKeP2tXBgK+wgCGGFxOiEBM4ph8YXBfu3I2rv4ikYf3z+q+eu3yumvh7ufPmsNV6zYZGLiAB3FJ
oWqVMl7jUnN3+xZIYrgY/T8a8cl4KZa9rVmWkoXrBHNz85VQvrMIHPHbRZSEbTM4J1f48SKdG6IG
cMWy7y32ySTaZZOJQaSNpd326aXAZ79ZioJYBKOxiBk5WspVevKFIct+GvIuycvcnmNMdIJcUyUl
EMj7CoXodFoYTZSc3Q+W/0acEmEQqhJA14DSGGj0a3HicpFs5Njvi3q8xpX4Tebt5ukTro94pLF1
CaawANqISyBcHy8RQjT3sUZ+z9B4PTFy0yrk0h4jkcSLv396MSLB3o+Xo1DcMsB3AkjEGAzx6xMR
4ymfVNvu6Uj8C2Mr1KRORdULy3T1ohzoO6pHXyXU+C5OGHFFlfhSLSGpbKjCpnU6TwQ2SCVZIe1Z
PwpVpYMblE+nsjQuaVtV1An2qBmTKlNJKBQ+w0VFPuJiPDVD2/1eUxnlSehifDO3qkmjWfXVxkY1
ucx8rzYks2TTx/N0Mxc6vMy5GU1CsAjZhnpVXXNWmt/yWbhEVYG80caxV6yr7VvOoiIZaKiS3nTm
sh9qlJhK6Y2TvU9YzPxu6JflzEpz0RfRsCNV9TsV5VuX0zu+yDddcFU6Ulm9aOLpgxnoCEsUfBsx
eGZFimVjm8WfWs/yNNRow9pivA+Z8meiyF41M482uXJhS3HVb0c38stpIjZVEdcvsCE3IkL6RZHl
Xepb0ST5MNwTHqnrqW7zzYyK4nJR3lx3nJZpL20aq8FshDM6mUY97Je81NsinrKLumVpn+kk1nIe
z5mJud2OIerm1IyzUWedLPpplzuhrr0Y5CaTDKVY5uJlExdFfF43SKNdPYXA39FaRL9ldgivaofg
OXKa8LVDdjgvQ97voXPTJnkIXQVaZdm5rny4cGXMtrj2dleNCkyk8sVr79ycFmONtsPc492Ql/EN
dVZu5sFPaZTluH/f57FHJo1n9DJahLnOM79s69yhRPOKbjLPW5uMOVJnSxT0S62z8KZZ6vC6Cu1L
rWby3i+yu6Y9sXsfZegCTYTvqxpswS883/VdPZ3WFXmf2cDmxOa92RWCTHva5upNzE1xGpEmXCwm
cq/7ct7gtp8vzOQan6qmjHdhLPx7x5kxSc4bk6CJ5adB0f4816NN9JLx17lod1oTVyW6EyhRyHwo
epudwW2/TYN5QSvtN1Mzvmlm+65ArUmioYhOaVUP513LbZJnQ5sMvRnfRHpEp5jk8R7FTbmfq46e
sab157OLdZnEhrlX1Qx5Aywac5lE2sRviPbzbRu5OC3BaV4OpojOO8PxKZlUtuFlxOpNUdV2Z7UX
Gx97WM1Y4sBfooikDk96p5tsfjFFUr+XtqtTLY06NVqP51NRFKlw/ZhyFWWn7RBr8P0qSjCNTUJ1
P6UVsyohvBxfLDhDLydF5E4XXN0454q0stC74iK7JZr8ptAyb03XxW/zaY73eCAfBOg1kqW5si6m
CRIgaZIvLzrq+nTQNiQLjbqNHge78RJlKV+Ki6j1zZvC63JT++VTbmQrkyy2cyK1Gc50ZPotiuI3
09zvusmZfRH1ReJUM54uFh5rNPfvAopEBeFpjDaND27XY0du26G0icsavm2nnW8MuWasUWmNbKjP
ajG0r/uoIbcQt+VZXo3kNEZZmU5DhrdZ1oOGGG2WS13aDidEN/M7h2T5EgLScoYmNSYNZu+DG9sE
Kxklo9QuLRuNN22cvTSyPs0gASTVEA9dYkylk7JC9WVbybNywO9slcUJ1qhOjQwvaJDRZlkivdE2
khdG23s9qSJdfLsVPaa3fUybj0VPhlcNbSuVsBJ8D0ICf5XPxfRScVSe8QqHPZG53bhxGf/tppEk
gIZg5VgV85yWHBwoieqp+F0VUfkbGn18rcVC35Cl4BtSKpSisiraxLGSnIoy67a8BvtCE58+VdUc
vbK+LkHMdWqDKG5Yxur9rHJXpj6UfYroRNOCQvQopS9P+0XQlyXJR5+QZhleVa2M9giQTeq9uBOI
mC4ZFOjda1acyUKK67Kd0GnN8mobMJ1TMcz5HluKt4irbN/nzp27qWd71jH2iufI7rPImA+SbSuT
z6flnIH4h2x6hyBybTBVcgdCKq+JNChlMWrKJOosvqKeb/lYVb91s6UfpoFnlzzw5be2Jhtn8zFP
iiaEyx413c5WBVjeLIo9tWVISg5GBsnz99q2ONE+2B03uj2D/DieDQWBmOEnJ/h5h6oZlxtctv0B
VzzA6tdfQ8M718whN9lDf//L2/+5dhX8+9x4/vPDdTzgz3cXf8wVPHkVNP9WhNweX7Tu5suzAKc+
7G4F1o/efIPy/wOOP4wp/IcvH4H8Rzz4I5BPAcT9Z4j/3VGBzxB/ve8B4HN+AkCdcIDlhCsEMP8P
kI8EgHyEVQx4nQGIkgCwHzC+QCeEUQFTCniFdF8APpInimAGVCfCAimBxX8D8Al5BODWFRGOwVUB
7nCIq/gI4ZeoANwxWnYvke56tcUNbaIyjZshX24Y6xt7S6PA2l3t53ammw5PLIPs63T80dSB1tEa
/614oTI29xurotrvwRHK9qJkVRPNibMTaz4y2xWT20SclwVJjRAU3YvJzf3bMptEeSsla/QdqYjn
l4bnviFJhfIWtkIbAEuvMhR3Y70xJQu2SdzIquolEjPAu62pKjSf44rUxe9ROzi45yuVPpj+11XQ
Y5ALnEuswG0Zp4qD+qBT8xjkClTlfcYzea9HVxd+31W0pPuSDm0Q+6U1XT6mS96U+e9lrHOsd08v
j9aq5E9MD+sLQVZaiEgCmoLNPF5/KYhseczzTwWyxOZp5wgjWaIUjnyxC9NoQrcJWWdolkQ0Wpr6
9UjJ3GKIjgsfyYuOZzXgIOc8CehSMenhu6c3+bjuoAKGNwiF4o1wBLMEYJaP9zhleYSzQKJPPApD
jDcG0Jjwu1LSjsRJHTrOP1gW6+7s6XWPdLOuSxWFMpnB6AjUyUfrNv3shIuI/GRmsDmeDAB72n9n
VOPaJGOR9/mrWsNwVJdkmcOYJ08v/7igXI8tqEQwQaEogCbwocfHNmzII8DP5FMkSuFJysaYs1tw
pKg7c0suyss8Qg5dEOvn/sq2cbxkCfAFJQjl6Z1ARPjaSKCaxTDJAf3ltZmIvyltO57HxWxrfafV
UrNw6nxT6Xkb6apV8+kswwRaeXrJbw8PXU0g9qGn/XlI4ajWzESmy2KOwyfKR/Dy3Yz4guyOhbFv
6TaXmvIPoQep+6TlQvAPLp6HoLZD7uJm/IEhoKNIBgJQ0AP67KgEwqk82o1RS8FU00UfAX+IKtpP
XbY6RDW5DGaw+rGgC03zqp1xk0wKE9gVy+Osv6oaXsxpHaFQX6kqq0K98cwF/LYa8rr9+LTM1nj6
lS9D5U+Axo0pQwJiOOFHsaQftQyxX6aPU+gCGEHc2xiEFQNwYlEyBTJEVw22fnWabnTrS96Y/r8V
FkJcUA4kkpKUUAhtj+1Wetx2c8vdx7pkEcTwAqLXMibDHHczOyeaQdxvTQ9TC1XBaoiooakCYnsZ
QZlrE59BtF0j/5zBXXW+lMM5nWwD1e7T4kLHNgZzLdD3w1xIDBrmxwzURMa6UfVCPrYa86jaFl3b
lP1rv3R5U6ejnz1sDoD4AN+52Vdu3ki7zNHV2DT6rFWhLExaLUs8n1eZrzud1MC06S7tWRyVb3ml
zFKlwP5OEBJxVMyofhEvqoSnWqjQvP+Bm6KVEfnaADBHUnHFY0QYB2r5KGKAZdZ+qIfmg2COFSxt
gF0BU9S6VyqkaBERhHY9H6Jn2VP4rv8cTqDClvDVNHaE+10/kh87ND2O4hjQhgJHQsB3r4HkyCzs
ZNtKZ6750ATwIr8lrZX0AqOMzOcEKlsQh9JDudxU2TTPIumzMPoshYA/8rfGLzrah4oWy02I+pZf
ypyvAGGiQ1WqU9uzVT2uJQpMaB4EG942obDLzVJyC8VwXJZr0spB+qAgV6sMPiSAVZcbWU0T6I6w
YoaXdolNJzcNa0m746JfdWcnkwPA8J+XV9JE85hINxXwCAfgAXaeR/WKDbqGVfZ2anntm50aAhqu
KHFL9zIEqwFrl1XAVRoZXU17QyG5vq9lrekNFFUIjExIAzhj8LUDiPK0sR+HcJC+iIWA0VQqOPCD
R6ZB9FwDEdaUHxZUtcEkE45F0yajK1x5Rno/QqB4esXjaIQFxCKMIG8jgBnfrNiGuM3GiozvydKv
xjj2dA1/uBUWkjcfPOMfdEEWMMIR911rLgQEFrDTp7exwtlHTkFgOhQLSFwMJkApoOTH4WghQ+8j
xaubitZVR5LO9Sy6dz7zEI0y2wIHFLRw+euhlQYiTpMxZ7ZGdnhwCZDYYzkkHTb+vNSSX00klHJO
2hHx4W0nozhPPVsmdw5GFGdJEVOdN0A9ACsPzp7FYIduyABdnOnCdqvnD8C5v8KQ75s5ITaQaTh9
+sTHcU0SSFAAN+DU6yAy1ASPT2y5zuoRSLt3Q1/HAGJZCBhA7LCsdksBZNF9hsYJzHayisCL6T4j
24g3q0mTvhixvtITX00a+3ypwj5vMFlDpF/aGO18OTRtfrqw2YLX6bFaMTWaZQXeKZAHN3r6SPgo
sklAQBLSJkQ10CDMKx6VEp7U1eKKGr+TXUbAt7rGrBvoItKvrvvZj2EEaoa96WxaXRxi5RpSAvAn
9hbYN4DxwI+tHzlvW3tbqkLQfT6Wqxz8PDp+qf0EV+UZWY84m4q3OxuJQHaNDANp0xnyBRz3B0c7
QplwNIWg1YfAVWJGAe891lY3WSTK3s3viBnWSNUFD6a1lEvu7rpYWlwnc+f8ciNwvebHKnIIFDLx
qjTzdqk46sxOkagf3wFKDSCOUUDZXr8gwwLRpM4jBSZGx7JZo1sPYXOf42aEsNYBIoEF807H8A5q
LASiqAwFUXSdyKIuZWVfgEtkChfw7iCfNRTa26eFcOSjEuACoCuBoXuCVPwN1EXjQvnMfXQ9VMJB
dDjAW5zJabApVJaZqX8UFo7S0bokJQDsY0hLMbTHjtJRXDiAkM0krtsegYV0c9eBQUHuB/nQoqGO
bfUYualNeElmEHg56BogCwQ9kNIYprJ7LXgrdbHTHZUQDMAhh7cBxvMgA1QROH4HVDm/fFCb8WMN
opxKWYOvgBet6jB2WhURFTmCFzUXangbu8rBTpi1kJss79Y69WlpU0Uex0Q4/JoEIEggRAEFHVc2
AAfbyMTTfJ1lMy910vWWNKkeY11ccrzQMG99FngjE4WxKrIkBJ/7F3HZk4klDaCd6DyYKqIXusoE
Sf3oJnMXA4u+H3VP+caK2pWfaFEu4W3leAW/DllQOb6iA4qnZSOLWrEm9YAf2343jkwOl8FnenIJ
r+IKvSRxQGpT1wE4vGLq+qATN0m/FElWD4FOqZnsAM4wLGGcy2SKWEGLncKop1e87GYKvP2E+rE/
bdSYIQ34TZvurMsEILNULOW4LFDWgik2Z5OddZ/4tin4blDCkA2romm5HrnD+U1PS6M3hHYYpTPU
p25OuOlatVE5Hm1qoL+zF5h0G+/icTnXqo7jUzSiDO9M1Mos3jbWVfTdzAZjo3fKxdN0PXUT6YAp
7uroLWQM0X9igfPwbhGDqV3SOIey9o2altKe6hzYjd3ioNMDpLh1BGepCEvr5UdUFbL+lOHGDdMG
TGX296rvxjFObTm2qNh3uvZMbqAOYCU/1VVk+aVCIrL2dOANbsvsPpM16UDKEyIy0IuFuAFMekGh
bbI3hMcdj7d1TZtGnPVK51n5smaT9WZbDKYbh5cj0ybPd5pWY8/e6hoTf8YLmhm5A1vhxCbNsMSQ
1stW5qNKTES57zaZDksxn42mhWbL6ZhXkG1Sq0YKAXZo8p7920U9Z+0ZGMcY6XQkAFvQZd8A6lJJ
NxM58VclFgJeusOHUZ6X8F2soKoP6eJa6j8uvVd4eFHw0Bi8R1MUCZHOBbO9OJ3qAlUrKz6seTFm
UQ7HMYRBUrmd9Ay/N0kLlilmXs1jMzbidaGjYix3wpIIN2e2n5UcXvGCsFwlXqmVkxChY5m9EdCe
iJZzSssWJBXNHkL2BURtn7HziOggypco9zkqXxfFWEi9HQsIBGbrckRg7xCy1i3NQ1TGeBubbM79
Jm5sEeSm7mLomfwbG1zDelVRKvWuN9L7NEAdDJLFss8hg6SIZ+tDYP8AWRLv1YrpadbC6dMmQzXh
uyIbV4mRsrPw4tqsi67qSqwhnw6dkSJVY+fAAJYa8MZppwJ00BJoqK9HzTq2gPh8IeAPckmrYbUy
Q1Bk1ihf1YMammH2GyqnVc41VQVwSVEfBVBFVFuZ0XvvoaDxu5DngLTSUaJZ+DSXGesj0CDtfX/T
FXWf1yCvKFvcadYvFE0XshDrlnPQdLNccbAsWIHAV/6jjqbVwHiIVs2zOYLPSlWtohkGBJdCipV+
hD0M0MmEMz6cJwRC/Ecg3DL4jE2N41eWUa1ISkcFBFDSiAyBLB6sRy+tgkeKIloPp7v5szB6sJqQ
PmBcxRa2viMtsxckzkN09SBqIPHXy/8Q8uE6YAqwvRC4qWADqI6y4aOFvl4eTvOazHBojxf4UV5i
MDF5fAUFuHHQOTkoyi1DB6YGlXcfzFmN1KxZgmw2QEtFVb0DKQ24KuES3ADHFlKgOfSgEhvPK+g1
FcPwYSlM7D+qgwRdAx4Ece1wpgznUKOljav5iPZzL9fqPD6o9mAeXNsS5MNpDndsmSjXw098zsBY
DArrMhnNOHw4Ox+L7N0S5bTvXsBJySregyEt/dzDLuGQ61NQHlq4D36QR8C62i5bt34QaLSMC7xx
JXFUbKOY1bY4WzATU3NqVkYr3o5578CnVWFW5qOFMYKP+SCw/4i4qcF8WgaIFQ4fBgC7r1rgstcH
4mF9oYOR8FLW8eoO1cLW/dc9N9n4ri8NDHTsaiPhuZknyJC9bWeBunNysJW8aFUnTh9EroohwHam
nFh4CGQAB4sXTW4hzw8ImsHxO0BuhRyg2xd1dZ7GrdGwOCsyByVTB2247qwEwgAoG1BT1p9Bn311
5x7yK3xm554XcmcBLE7zC6LacnJ7aFLGVZWWipbVkOjWAG2IFOrh+qzzLbwAaGTlZeV7+O9cjUCi
sXhEQBV54PLLy8F2GkiBMRSwOsqMG254rSeoAvQMrf9uM8LkLpDEE/EYIowMWdnLbVlBiq22U1Rr
1Z4xBalqeh/zqYB4Y0rnrN0/0MlFV2ah2PVZCfXu3UxbSsi+KTIQxyn57DPeyRIE1kI3Wy83JJNu
7N55MmYj33eHo0/KtCAi0kyLhRNZM7Zsy5cYQZTrAl3Fh6ZmtRrgq1YTP/CnsrUjSADB8Aqct8tz
DC8BDByu9zlQoRFM8CzAKyuKbQ2TIVk+8+qCNCjAFXxGaw07sL4FuzqQLAtiZdC7vvZB4zOj/QLP
WA7Um4ayHFhDz6gFvlQjC6Uv9B+tq9OuBGKCnVeWr/7U0TEHEt5Y2UGoJFzPkPNaGDwBMUOttwqv
z8lKFWAYuQAuvihrA7eHuYRTvh8BnunoxajbEPJLRYqVpHQ9pLsLYTXh3RsKNNast5Muojnb8bFh
ZbsB6gIGyBIBJBD/QA1BUJJDMlSg/CWiC5yK19WaNiqmV3MLOCAwvoMki84BEw1TATkZXowLq7R4
Y5d+jK4CgGlgFZbGK/4B4i3YVzQ2C0gAeqrrGXRTRxD8obxcWaoyB7wKyFpVbmw+cDVnHn2kU8nL
S859M+sdxa7tot9h5KKY9BYyGilZ0pbAf0epLJEIN8BIjra7jg1MYplUs5lk09tRALbxn9SQDx6/
b7UEauI02H6oVBrhpbU3C4WetEt6yA4TFPsIOcCUQjDVox6svIKxoHSADyMxJGKEztS0eTjJQZe+
KYAgTmEGbV6P9TnclOWwxj81mzWaAPpfnTdvoetcbevP7L0u8PoZQ3EEV8xmXi/UBNiJaguV+9rb
gBmaBlzZAFrUl0s3o2ZbgKOuXqmq9ZsHkwVMCZEIZvfWrw58+BpOI5OGaQ5EJAiHWL7uM2FGl4xx
Dew5nRcN406jr1cvN9Gy0oEt9InghQIs6878EoN90xj6D5fAW647tzl0Gj88LMSCgpTmwVSiq0PF
VufFImxS1E1P39hDwLIHohHmI1YyOir9SkK2gQdKN5WpvNMJjNL00VWfswbO3I3QxRte5NisMC6j
E6whhnLdVv/Z4SJnIY8kmvWrkzd4bTNu6nFabVLoBds8YVlbV9U2K0rwxt1BIMADr0HPSvjtNoT3
FkXFeYZJKeQPiK+jgh64HIgPYMEYghtH39DKWccBnNoGX2XOwUBeAlMjE3jDCFMIlz6iqweVAxAv
WTLkft37D6q7x7Xdujz8HJqzeB0thvWPCtvQTy4aWwFU1SE0FsABwy6gDgBPenqpIwIdvAkmHWNY
Cygr+C9fy/qvRjhHab3UACX/sJHYTs6lvtGUvhIKelYQkXm2KrXPC9Cwo4GCyh6C49N7eUwhMJgh
BVYIJh8lh3Y42Dl+vBc9EAz0bWGuFHTV+IecoRWkti3MWW8XB9D5R3L+dkH4aQoQB/DjFAzkojri
FW0WYpguifVbP9WQKIyFjH8mZgth7sGznz4gWmm7P9n99YTA3cZMwO+VMIJ21NGCU1lQU3clf/sQ
McZsWUn7mZOZsd1EWznsikYv4U0/krnYVH29xnMSIDRE7UIhH/1gR48tHXYEpdT64zUiFINR4eO2
2KziaBQz8W/Lg1ONgOvAx6fewhDTLpdDvtYJtJ/BMxWB5ADQIsrWjRQN8f2SDh4q+x2riGNxMkFo
mVMI9R4uB//Q6DKfCdST6XjoZzWHMPv0IY7VCIqD/zsAzOsyoGSRPO6yQt71HZ6i4TJr7RqZls9A
qGlZ3b+ZI9lTGJ3/MsPx+qCvrxv+31uPxaDI9W/9VcxjOxUToBGYy+4vH9LeZDJfJDFM6TCXhDY3
/xW1xmKg/BGMV4NjwG8J6DfhgIwamOghLy4PaQlA8qoNYUvwi7r1a8J4+oBrfPnKTMEgoP1EwQNh
HgVmo475zHFepjwszO5FHQXLUlFVgnzgARzmRy747VKgOgkdPPiZGBSZx6Gu0riae8PN/gBFBgbs
CNgR9hW8PH2qo94aPB0mNBQ049dfZCgOkfWx3uq4y3QxNeouLoCmfnArzO0KFQOp1nJylENdpXFF
AxaJCCV0OpISoGibdqSexLtijCEI/mBfhxGRrwQOHCaIQMHgzueBAXncxoxj6BeJPGtPw4LjrN1i
Nq1TEj38Krh3v7dLDY321LUGOF+VVDAVinjSMQPzXOeAImD236TONsBI/X/uvqw5Ulzb+hfRAUKA
eGXITGd6LJddLr8Qdg2AhEAIJAG//q50dd9bwznVt899+CK+l+6OOCfNkNLW3mvKS0KBifi3soKk
dDis6Fmi4bpaWhEsa14RUGEfpxH62brUnNB+LGVnNjLn/uDHkyyYjgABXoZLMITxbfqNZxQxhqTw
puplMC5Xom5sCimPsVC7AavhkJAcMAAlrSw6DyK1vvizcUo8fKzJxLd2B5MDwyEWv5XXbyOQeHub
rpEERwpG1nN74izx0GgPhGF+6YnB60brF5vkOpy6c5Ppfeu5FEhbfG++YsHWZmKaZbBl/aTTvi1i
lXTcZH9BMSOO8yb7s8F66+zA+Dm8321k5+YiGS0QL8w8IialYgMuKQWmHXv0waK0dd4tErbwPXiG
jncPIdrxNLyO1zml6oLHvncGKSargf+u3+bD1K1TOBaNMBJwMJChBOxHxpuZDVXumaF2PlTMIVRN
5DYdU5W4sh5jGo3vozW12/AePMiZaUNv6pP4epgnkBvvWwUUHALthELmsGv0GATQvwZohr+uGIkn
dozixZHnIFrWmV0DzqvUXZ+mXJCS95PnY0JHQVvmHDYScPxlP6z4bgu3kE2vme8BMbE5WsYgYvlK
18pdinSapy0DTe5aTPkp0+Br28af9tTvZvca+1KsTVFRDAJ9JpNe6qceiJBnMjhazlTgnzVyBE9f
x5dM4jzhu77pYmLQ3b/1fwDkz/3r2s/nw/Db0ujeutQ+6QRGSZ1CqaMyq/1YBqiw9ZDgNogQJHPC
s+l7HC4Du1d96nU72UZ1lDV17e6jtY14sbau2rfUhofWD7cLqRd7AMIyvEt0TPIljZrrpJ07H1i2
1e8rLOoDhRB6yrD7mleuVfdU++1QLGkABS7rwnmPIRxQF+mjE1P+8yCwHXun4svYtapIaNPg2/U9
DS34Qks+tOZm493sl5gW5pKtfthhxcbyU6PMPQmoOmnq1ScJt0IZTYDGIZCpD3aAOaFJHbtLVDNC
b6Daz+00VkXXQCm+0r4voiodj2wjcrdWPdjpXkUUf5qtfU55n+wc/uQFw5z4qpfB7KHHqD6Pqej2
Ygm6LVtTHu0a7g/3ioIzgMXFH6fMC4f6wS0be+m8PgLEYOR7x0hb+mT2j9RPmzYboOy+pIAPd3qe
YCrmSXUHUBOumWYO088BKCjMWYEK3lkCA8JOrb1XBpOc302WAghBKSimdTHHcNKryCLpWF4ladWw
p9aSdL2AMsJ8mgjlQTkYNWP8amWzZjaM2Bc2R4ksvMrTR5lCJlHQYOZ3i4X1IYKG4BRNczBCY94M
Lz6f1OWC/JrTFAfnFVpFZ263tu64oM2+8hNhL4DKe8dWhFDqMlS/z4FzYZ9tG+TgGOeV99Gp0X0Z
PW/JSRtsL9PEBwKlg4KscdsmrNymO8t4g0GbQm1OLMfY1GOdQd3bXq9BgkKMUS+3LuzCI8xUnTrq
ZdQ7ogw5RZ1cMiDQj5FbP/mmqq5pgO1jJzMXgDz9NqsXaZMiWoewpMncX6uG6o+rWtAr+qDd6ykz
AtoMkSdtHanMMyF9AWM+ZCHp+v2b6Jr4cr5bgl7cTc06i1zMc/0wNuv4pBclSTYuENpXgVY847g/
MMEMWCA23tJsOV2Yu03JBCl6v1n+wqXaMpBP8rEf2jFTygZ3KciNC0U0y432qyNte/oysXi55OAh
LOgQanDRas4q442YlE19GTNvaLMuEOmLhgvOLxj6Rp5FfBpvYxeLHQp9HOdpuyWHORiaW+iHoDlx
jX4gQ6/21kCZzZWNX3RYPTjM7w/bKDe2HxVdMz7K+suKF7Jv5sSYEu3pej/rNKoyTUcwyQJab7+x
9iJOhdqP6I/h3kmm9CHt5/Q1XFT4nutqeLWb3b4YLPDCJgO5ohA87H2cFMW4jPM9+l4vi1xvLz09
iefNH/p92AUVFGOAua+b1ac4yxZUJJ+30OTPkYgPsPJWuZp6vheR0Q/QnIW4f0uOgd+HOx6H00fg
heNt2jf6EKxdei+l3k71xMdySVByMZ7L9rqn/nzUhrrbfqr0e80Y/RQKi+JAxtVe01Vi8wBruwnC
2ZwWnbiL1i3hADwJXoB/74DZCGseGCCdb+4XHPj1AZstudoCb4a2CsaXLq2iSzDvQZjPMu0Ktq19
iPWu+92b10WAGrj92eeiZkNrDP3bdvk/Fpfak8N7eO5g62lquZRhItghABeZW7XRG2brEIyB9j57
FYE27nKN6Nam+SoX9OBFYgC1s0sRhTaZS3/QopuzLlXVpfNUfQv0p7v26No/drN+wWdqANBt8Ai/
gim4Sfg1LA2QhUYqaI/poMiz8Sp4UbrG+VeQIJmHllg77hvShTRPmyA50WrQbJf6sk+PsmGqAL9M
t8yChy9Yuskk49uc2kyGVX89eNAhnFZvTOA2in0368sxtSCggkUH7qKno7wJF+rdJX3aqjxedDOU
Tar0O163FpaDblibk2zF0Bae7iMoNasq8PZwikzbu5X12jT7c+vhF2eJfzcIvLXB1eIogBXoLg8S
dC55JE1lr4Di8CkPTVC/d8kG89Tgd/ElZIRVULgALeJpBkAwP0YtplKNOqLVHMVonOoecqeDnePk
GJHF7/n7LVwrYrN1Gf3UHAmKnX/BKJiK/ditvS5gOIrMferVgkMZVHepzjS8RJ3IPZou920INU9G
GtrdDWvgbXuHAZjnfjIS/9KlfOlzosEvXCUdymkB4d5WDEDcjpzMbR4HiTjO3rpM/KZbvTjdQrz+
3l9kAfxIirN6DEYYeTPPlLO5WGMedwTA/zRgPzDQrrkJViJLGpiuuRQNWONM9oCf821exj4L5QpC
KjFcHPqWRkNZu8hdiRbwbcGXdjmENQ1YETO/SQDVcR1ciFor0KQmStaMOLDy8Uzmay9KlySXvKJT
llARAiIElvgYKE9/tilak1CrleyHoQrCsobLx5AcLVzjDTk0A5DIuSxp4nerR4cEjZlha9vlqKQz
/g+D77VL+wlFaGRx2ahOZVE9wgVUCpkESVMqsgxRdBV4NjYPIJlldeAjoy+1tc/b1tQPdaOe61RF
PMOYIO8dNCdlxSq993F4+CgSsQYtl2ynDqaRax22ZmcbneZqVJvKEshHVSZlJO9138UFrH1rZlhL
UV/tLD/NdbXtkqEDvVgv1RWYT+bnwTK5sdhw2NDbdGrC+wTCJl20FhgU1gMWTAadnvsMw624U2M/
sXJKkvpyGvrh3ozTXJdmqW11ATS7TjJPLumFHPhYwBvY7QRcO/e98IMynZvhJKrIuyJioSeiQKYO
9QRSPcVYVBBS2ZfeJGa/LYTA95bgEC7gfoS3SQXxcA1do5svlHZVlk7OX/JR1Dyn8WQV/HeygrYV
Qk1zMcV4uHIF+H6/VUgeqMDHj3sO3q/Q2JQu21ahr3HK4/BvY9EVLUd/gVuo3uHUgX8wSePc9Kp5
5G0dPAMRXHYQE6X7wU/lLlEJv/W4r3Mr4+bJ7+VDx6FQqzG47RJS8Y+DI/Nw9s0OH0O/0kcDt/KS
VXrhLG8B2h4rRfDQtQ/kvV1sjiE8vOEYS47WBe0n0YTJs6jq4EkEobu0YJSLSI3DRQgo+xGkABHn
mraoLOT+eBXDhYi+FcXxvAjpJyrOQ/raw42ZRQuZXgcLp23ZxS0IWoDcQ3zRR3Bb5pNulxkc2DYA
xEwcD/KwQx3JYq/l0VWnJvLaNM0sMtLhHjLeJQ3LBf5uDlgOa6JZVXQhY0OSAiO8heXJw/F9lGqY
PyhMbU0uVBj6zzh4nYbrkDl7gKkqLmbFvUM7RuThrGfYBZsVJmtXT91E0cJfjWUKxwMmz91gKqi0
hioKL0Ep6pNaIXbJdI2W5nKZjHoVZF7afAL8aWGk7ZZP87xir2BTYk4zCujqZws2zWZgCm3Zcxse
AZ7DSuvaZUMzDznrF2TA2Wonk2Y+0RXzW+ahHZmLrhq9qPRGCS2yv9nocZ667mOi7JKLKZyKzvdG
/9q4JLgH68dSqJXQw2Xx7Jpu79BUHVH9elcuY9NwtHLw9GZQl3jDddi4wMtNdVYIrtKPVKmVhfMB
Shksopw2suFU2F1tY1A8UuRcoEnT5XmMtXm1ji1BTx321fbUT6YXN2QI3FRgqqgESloaD5vKdWDq
bt17PuE9vYlNWLFMBGMbvnSQs3p9bj228GoHIk8s/pVohnhIc0zbC1WZ2Ro5mTzBgRutRQNejXWZ
gcqcrkVv10qK08oqQDr5ZDCAqdvOArUKswXy89TstFFj+1TXgg514bBVQO/AJRT2OrPLOMTzrkav
1l+Yxnjy6zROi43KBros2ZfRCA7wvvIJOKG9goBr7gu9Us/nt9woge+BepBxwdppDLgJC/k9Hv+L
9NLEx3uceL8WqWqW6CnSEWnuv4HInjoTIXOXniFbElSLOiG05SwpgI7hzM9gH27J55pW/hLvoffe
sN/GYErbj0a5xmuyngGAg3tTVNzBA6lRjudH0wBQYJczGsrl2uepv9Lc1JMZxX4D64ZvC0ceH/hr
yExvZRF1s1n7U2jweFuGuF1CphxinFBW9+EcqRZuQwho2/DoGzOuA/RR7YweB7NDPe6UYhz12JuH
QkAddUUgMkPrrlJUTLgr0UQxum/nRK6rAjpsgfC2OaRepnO0rPuFtl2pHJRAKbCDfmCXG1o/VlZe
F1dg52yVKpMFdExpmaxbSPfgI+WjYqZ78KD6mTMywBSXUYO9U0IFIz/7vUCXBVV+o0U5xBOcx1ZD
P7NkGxlBim6xWd/U/8e0re0tzPf2AHy6vYSxOcwFic0VD9ZVliqUEJHZFAS18rp7ni4uuRjRwiVZ
2KuVZkvvRL8/xwXk88KU62EasuKz2vwKhmwNt3UW4xw1xRxu67up9dyCBsHrSnSgmBArrqJor2M6
y6KSbHn1tmpZVRbUbgzeMdGKqEDMcv9JIz5EZxO3GA36zYMl19c8aEq0E3o6mCYS9nPtLWfEBe5x
0uebaOod/GO28nbSBAyiITKmMFP7dBhKuvrTIZiG5GNnOwrAMqlIPeQAFNsIE2qyTteSxb4piB+Z
+QmSDMg5Mq2g/suhNRktGqSAQO8EcOu6xuSNVIYRffjVAiJwyVwokjIRcXf06gmxCxCEw/QBzZ+S
kJSQ1UwF66MUVJk3N3v4KfDFJEvtZSE0f4dRdSPPDQCz1w1CCqyNKr0znj/gOTe1iwO13K74sgua
ViwtOTQfXzyIqgAeclVfeijD0zOGS9fcJVzqc9cVkvaADiY+appE7StKZLjuQ0v5u8GF1RXkm/Xn
Wgd488xtC2R0lQEysm3tkqnWdw9sicyt012DR4C9Dqx1IgdU00TCRCGi9F0A+DApUg4PbQDQoi0c
NDsfXEjhb4zERA89hXV9dDq6H5EJsZtJ7z/FeoLbNoE+stHdBufAtK0ZfFnrNbyepC2ImSzMZl0P
4X7a2tRe1LGGam7qN8hU68otuN20O0s2MA3nqk9WsgNzBf4X4aKIA6ltaFF6Pfgw2mxWCWSPYT2N
aAr6dboKjTKXNQkQweBHtUp2EGio925JZqih5x5PCZVC8kx1w+pMogG/Gb1zxzsh4qXP0FOvbRaL
KoVMRoxtU+BA51CEAS653SQQgGyLFczrwkL4V4S+bMttXPCZOoLMD3IWqQobqq9uavqSVNOSuzla
PyaoFva0zL1WRTda9m6K9GxwuSgaMRC0QIEkGa7CriIn1nQigXypWmWmgyo9eV5DXldEsSA+QE23
0BDyHNo08gK3junBfyTpmrdIxtB54mi7Fsat8It3ms1VaZqWdai/OuxOPCBrtJtjFz16VaOWayBX
IgQYMMg165QMPrYplBiZhEDkeoDyxS8TF60YClICt8VY+ZEsZcCb9yJatMtxbqKrQ39eNKEe2fm9
xTcudIChQzJU16yT4dMI9UedWdN9DCc5POkZqQhN2wN7hNITAq7aYsl3+mPtOcQdiGnxEE+yBVfa
wHY0AXd57mvjXWiOTV3oViQ3s5mH4xyN8KDoRFwCF0gOXuWzRyDGbYJlUMevimxhuVB/emf1Si7E
NMwk55a5c7fmS0h6ekA8yTSxwxQ2fVxsqYfGSbYp0iwiYrt3cPG2hQa4VWgsdZqPYWRKtC/BqV+H
BppFFzw11bo8pdUcZGoyPiydkSgl66qvkDv7BY3o/MDQ7u8DWgWvA5TxTz4+EmXeghcHK8ITvEDs
aoH4YK/sjF3HzAuE0/OtMv5aZWwe/AD7YLtNa0+gowmo3OM80D3GjCkskOJzAormXbqR6A8cYEfB
FgwqI8KMtmxpguERuQ/0njchlTniHrwLpfoAFB0UoCIMP60G6L8uhQIepF9xQAlpC3DzcFc9YaId
pHqn6TTQ6GbmzYgqPzF21kzpEb5siBeWlcsRXAOI0OGGrpD4rHtH4CEhRTj4y9xc+KaRfLuAwHyd
H6p2cdGnqEdGyYEPDNEbeUW1P3sFsxF1GsVLQGUDrg26DZ4GbewXEAQGG9pG5q9IgBGx9pcLsy5A
MbOYLNGO0t6x57jvZxSVUYlu6VDHosaPCvR50E8U3hrXNYQ2FNovyKTRxkPttcKjjU0DeT2NIFFt
1PDFH701mQoQrRAQlpNyq2jApLa1gIpJ1dVZ3I41OIIGqXm9+eOdDdmMEaYNl1jrx4EhMYYXIIgZ
5j5YmdqFX3M+TGYoJhezOCh9FZppfDVis8Ga4a+ods3dQNGSZZtqUBkOFXzWPM2BWJ+fhMa1n3b7
pl5sMn4wXr2RKGsrJvC/QaOfxMvJmycMzCe+TlUX54ufssTufk/P/cj2gjXEDwXE8M6m4F+hAj97
8L9XSLTRCmtS3SafxaDOhIb8JvyQIu3whXsDaKm/ISp/5OTPV4SNG2Tl2TsMyvccFfD9FQHOsdmH
X+KL/HZF+01VE0a9BjU/JQ01EMFZf/Fg+Wg5SMFvj/yP0hz+XQjD9xkM/6fIh/93aQ7/PrINXDd8
Fv+tBfglsu0K2P7Lp8ZMX2Al+SEH4tsn/0p0SP9ICZY0TLwRctb8FN/gX7FtIX58IkaaA2HwT0J0
A5vUX7Ft5A92jgxk+JhPYZbCSgN1+xbbFvyBlYcx4X8iIv6KrfhTr/C72LYfV3SEPx0kaC7DKMB/
4+7Ij+srDREcJZSnDqztvjYDong88JJZywBYfPd2/l4p8XYleLZo6AMOIkiR+PFKXU97ui0BrkQg
jZQ+nKP9gGayakz+z6+Ea6TYLgmh6Kh+vFI9e1DNKKEOsxMgFo1/M1nJ0alvj//4QpBnIX0oOiNc
uNaPF7JJFyBya1OHdRJfRSe+Vl77lePf/8llIkYDZHxgPPzpzSGSAcQSJOwA3l1apjAHIBcghvdw
af+DV4e1CmEEKI6Ewfr94xPVCnKHAW34wVYSYAcs51k1EHapYT37/UOd/9J3MofzcmBIH4B7/mwm
peynd5dYybw5derQOJjWMLG9W+vlMfDWR2XRsv7+Yue6/MvFULnP3nDkov7spPZw0mNvDuqQAjMp
kgn+L85GmJC89sVntcxb6PjgeITR8PcX/hfbC7EHYRQimIPGvwQWop83pGt6dQA0AdRSj2EWpZ54
9Dj+6/eXOr+wX54RKZBAnkGQYVf/+NVthpu1RaNy8MyoD9IozMDEr+5/f5V/+UDfXeXs7PxOI4iu
B/4a0+Eq6RKdiF4erXT9sdf/2av77ko/rXqHCKrB9rgSdOhrAcX5y3Y2sP4vtpf/60NB+8hgbU4T
CMB/8SsOlYRzALmOB2XJUCjfemfaYF5uNyrXMq38oYDkHD5ZaDQPPujzgndhWoYj7Y9n43OM1iVZ
kF5Xm1wPvfuUNK3ME16FF8CHAkC74uuKdIWLegvslUom4OJqA9dEUqCggzr7U5tKlr5wJDc4MQ7J
Msq7Vafkg0jIcBFVvHq20q6Fk0t0QCoWrOprn+4dx3oWcE3V+bQC1spEv7DCjjW9mGcMXkZ0fTmT
pL+fPU6Pfrq5T5hQ030wx7j3OMBVOB1Ojk2W500Cnrxcaee/ctF4eTvhfjwEmrwgDRPwj53Vbkhr
dVOTbShm6Ejj3IZVxaG879IFKpY53ceVVrvRrxa4iw1SwLTycugqJbytKFySJ3MO4pqA4kdxaRAQ
X8YxjgDAN8FuRvs55xYO2yNFpMae6204Ic5nKJgc2z1LpZcnMFF9gO4oOi11wJ9rNnSPsRMwe06h
+jgiZuxDhWcHK+EC9VFJajbck4Vco0lUOudhCAl1tsQUQZCQ73aPk2PQbniTvPO8dn6u8GpODR8V
4Ev+1Q/wnRoekw+StV9BWVT3c7wNF1Ar4e6naTitHRnETnc+5hLEsHbNLW/j5R3IIXqBig6frZXw
hdSYstAGtE3WEdMf2xoKP4BadXtdhyq94bCwfEUeY3AdDBwv0XRI0iOeYyx7W/bdVNMjYCd22cR4
ZQI434fKNMhgo82aw7Bdv4f2A49UJ614Bk6PIxY2zqKKGg4tFhzhWz5sOu7gPiK+ugqMVWkRA0HH
7KY8pDkFdmJ5D+HilsV+ry9ByG8fGFQfiIgU8itJmuGIZ1yRuIXK6fuAcqDIQPIeiYP3YT9g/UTa
P6dT0gi0W9o0Fkl3i0wvISsIzxFE+ArmCngKJH0KcZ1gBL0ckrH0cUIoXqGov3m5pTjigCuy/Rwq
a5Ak58CIwFhZ2z2aYf6SOuLt0h77KE4GzNNtarv9BMfPO6dT+7TpTewjZeZu5zxNWkhow2grNySG
wj0+1c5kMViV1y1V02eyYW9R4AtB0bloegBqpz7WnEanZO1QQ+GMjmAj8cJj7J/hBNg5vBxsAz1G
TS2eR5j2jktV96VeMBIJzb+CLU8vqyAOj7iRYBfUcsXYNY2uaEDbXNciXUog5Cl4IXxDJsTRZ0JU
tYbBCwh3YnUPSMyIAphE8wUyqejQixjkatzE2yU4yic1rXYfykGC24CPrtwc64/AOr5OFeQXozcD
HA+6farrL7DZJkUzLff9SA6Izn01MB6CHoCwzVQqPuEoTO4ag00Z9LgtyJ/tlYUqoqwF9jkFZpIR
lYgPLFDbyU+XndySLq9BAc25dDDdI+OSt1k4d1jUqIrLLaQvQOoBGt6EaCp3IxKFSnGOurRWwdY/
cRjcNaqbdLPdB+dzV1E8N5H8Bfld7IY5Hr10y8TuQjsH15DGBe859GDHxWBFCRTUZ5hWETnWrUNh
ezx+NEE0nUk2pjdzb9ynydNghOoJNaehgt0FMZgVzLEvAKUYeEnUD/gokztAf2CYtEbaQQLHBGgz
w+6qQejLwBlUsrdOy6R63He+hDxg5Shi0F8WscOl9TAgQmFiiCUIAvcJOYMXqu/6rAZQhBUMk6du
u5tQzcOucSEiUCepbqazNaIdyHDqIAVCJR8b0yK5jOYiwdtpgbQV4LWC8q3quqb9OAsWfPEdqpU9
r5HI34JrUc3tNY+WemdXEDyJQyeRed4cXfM62k0IVMktAolA1GyoiPMAWGqLh4d2wRvakqovFj+B
XcKbXG7wDfOs87U+1DgN3kMsUuUMAMKx2oy8mwxqj1ejesADV/bCSrzzdDC7kEfImIAI+TqsiP8K
D9p8srCe5ci7vGHgBA+IILN7mN3SPTJzvCv8ltxNCD/Rk8f5dLMuzXxV8e1D64fuAxMrKxCf3O7p
htCgDQqfsm8ghQAvXt124mMyalm0YfMVUbR1Tuf2Afv5EcFh9YGwwSshFBnz2Q8VYJcJ/O2w1nsU
91cvGkxGEhx64HnphQer8+PYo/LqHhXHlyx430KTNeSIPQMw/FZkYzqpHdiDYIfZy2UiBmOPcxus
FTAIc5AkonrfI1kYMTcK9q63vOH1LXuYY8gbsUQ4MokD8EwXiOzw04yppAV+qpFfjChaZBl3Kmwl
YNq3jOO3vGNIrh4mSSQowlAeh2T2kYvMzHgMz9GM5ltMI7IazqGNKzAlueHw6TTqn0wc7ArEta7w
BW8Q8wqdSHN0UKTaJSOysuxIrRl6JNwa4NoA2lJt4gw+y+QrjMMNy5gV8ouKYqTNtnVysbBEBblb
Uz2hu4n88kyScbyDRAB0goltvu3jBPgbp2DcciSs8HJWjabFBi2JBUwZTM9M+AKZPEt373gIeAYs
eo0OYa1oC9Ptao99x0UBAesrZQYOQc4zbw1BMUReA7QI+wuFw95FEfeuAmRH8QJAPJJBKVn32Kck
zAY+QV/QsflARjOD66xeBDgSYLRElMQfWIHUieBJwglwbXBGB1ASQBbTUwIfctqF2zW2a/2p7pLA
gJ6cvKxLFtjDO8+7aJfIZ7uklqhvNEb5pjW6E0xL1GUO+CzQNDzwQRgHNyZDDMD+9w32TxF+mMLx
u4eY/SFLj+CGQKDDjx32tG01NZPfHUYcoEVMnL2aa+MncGSiT0CQB2SEoQdAjmzoK0SqETqqSXSa
oVpvsyD9u0HtRwTqz/sBQhAkQCgw7P48qNWkxh7A/WgZPAKNPWmBmuoS/O5SZ97BOxrsfv8GfpkM
4TjwMRpSiigL4Bw/gWwTtZGsHSKJ7YgmrK8MQtd7HMd9DyEHBFzD3yWc/dL+ny8I+x98FWkYAkD9
8Y33Gg0OhSIDBWV08LT0qPPthOCtgmv5AoENdDRTg34wgvbx7dhxwxbEUIK5YNcEnZfDKh29DNto
98uEc/337yP8V/cXBQSWliRBlv/PQ7la2sEDyYg0WSnp0dhJfh3CEXvKzW6CeBz88VLCeIqN1PBg
vraIODmbxdWNCtBoI2P3Ba1Mf4TkHonY0B1n+F0zWBu61UQnStr0stdcXwowqeVsx1YhQKSKDnWF
qhwuGFwhNT1TxUhdeUFM3QZdA/6xZ16Q3K1nMyxCyJbu0W9b/vx2KvY9wNfcbYL8nRvlZ9fUeXcE
ETpKaNNjRKL9jMDWSMXjOL3EYY45+m0P/OO8QCsBLu5pbBPvgIxtmzGOvA74GWFO0/Px91/HL3N2
imhNBp4NlsAQy/Sn5YlQYwcXf9AeUszb+8irh5Oi7u/KwC+IBa4CoALgOBT8CPo6b5Lv5mzTGlvF
kNQeYormOQbxk/cqRng7gSka/NIQZit0gdeNQNP7+wckPznT8I7RosCDjx/JQgYh/dlDBSUExO+d
aw50chD7daDuL72qSp+lQWs8IVF1vUmhZ3vs6foIC/T41VORK+fVRjUSR3uwkai3GiwEHOQQs80K
7SQV+oD+O73k+N2Jz2OFDNkLr5owuL7d/T/Cq/8/Th/+t3h1AJQ5/O6L/gWv/u7n4768/fTJOXv4
z0/9iVUz9gecGDAfgUXC1x7FwFz+xKpT+gfQVAakE/jgW87wf2PVYfgHPEsENioAeglc9zhB/sSq
8ZM4WEwoqyC0cayBE/xHCcQ/bT0Y+pCsFdIgSqIATP7PeGu7Ii4UTPx/sXcmy5EjWZb9l96jBLMC
i94YbCaNM+nDBkK6k5hnVQz69XXArGzx8GjxkKre9iZFQtJpMIPBVPW9d++5/cmrYxFsc2AdDyYY
/wvWRDoTHQpP5LvCfBsMET+JNOxPS1XHZ6PP4vPQ2yPNA2EhA/HrAxKSMbJHPJ+bICiMp6Cthq1I
Wy/bNaYMIyvN51uwHeo9721I82lSviDZkTtExlj60yq+AJFP521tCxR+HYJOzn39dJDIeI5NV/mP
qlbzP1h0f9sbuQMEO9nMSzmqMYD6vZGZA2cl8aKFctRb850fD6DzFxVGtpTr5+J9//KI/HPT/vN6
9NEZ/mGMZXrx22JnG5Y5J0XRniimaZok5RvcjDFi8Jb9w5V+O2asV8Lla7HokH65rqx/XfC08i26
3H55muJu2Np5vmzCxTMOzGCzx9Eu3QP1Tvzw3/5462zNtHwepsD8bAz+sspimRimqh7Kk/JTrCeG
6vPNAEXK26rZwwb1378aSDjsjdaK7Prb3hUGiH1A/JxwnMFwqPtK7xmYWtMt3bOnP1/r941yvZ+h
4NfKFImZ0984dHORlGlVmNmpS+fSiZw0HkDZQz3F14csIV3S+Vb1yrqehoJ4j5LWB5WnP/y3P/Pq
dKb5beIQF3/bS0prEEulnPzUKRq62xn6xRYgffwU+m3zT67Ovz9DnmlxPGCehr/B/dzYfvk6+46z
vez9/NRaWt83QT9spcEvuE1bMjKWYXWAoa4vgv/Bh2ROy3ZJi1/QC/rrs4seeMoShv9r0YcqeOTb
nBw1rbhbFIN//mJ/PwwyvDDJoucAxNeLb/y3a7lozCwIlNkps7oE38mCK7U1++UqWSbn+c/X+m29
XUHmJgdPbiX1CBzi336TeSVBdMPEPOlFT9a2iQVBPRTy1vbP1/kreMD713UcnPfQFdbH1f7r/VM+
uBy/mbMTuhqEA/MEDmqDU4MAA0xej2mWVXIzI5jJNgz28nhnVkl6+fN7+O3ZWd+DhaCDosPHgQxI
8K/vYeTUgzhY8h7GIdm2FnCRTaKN5BKDCzw3SeBtEZot/7Cef97CX6c2XBayKh+cdi976O9jsDHx
6czGIjulAZklfe5XZ6QYy02b1+mhd9p6QBvVzPVmWuZEwPRTy3ia/Hr+afnQMH60Y0iCEoa/YwKn
5xxnZCnFOjfu/3x3/m/vEwQFRwMqMsKbfve5Y6qJJ4DDxhHXsv+2LMpFiU48E18RkRP+kTK9FRxJ
AbLtjGYqLuZoQ11BLhyfVNG4V6EM49OMb+KGSKJBQIxNm3zbpCGC2z+/178/tQE2cmfFR3Ai+Zsl
38Sz1QzllJ0qlLHY2xLwHVE94Kf883X+/kskSZavTDBz439/3xuh2HNTjCE7NZSD9zSu6L7XReNd
lYPrPf75Wr8v5zyegSmYXrI7UqiSYfvXx3MJBm9w55zlHF/TNgnicYt1UEUlP5V9TD89audpubLU
LL4ZVU0PrPHkP9xYy/TWX+JfH1dwtFBC6E3wRX/KEn4tS0qGOTa/jPgo1NQvp9UVEGxkODvtKVGt
vjdADL55aZxFWaboUS9tSnGGB6BHFIfo/GrAsXEOlVru0N3aajN0uMSjDoVyFtlFpS9lOsTnNOts
mKlO/DHOqnwJllJfdEl8Aeklvf8ourk42xVjmxFFdLsZqsl+8FThP4InMTEIBtZ1SnGitmabGU+G
mPT9ksDiQWyZjrcVSqvXMl7MN4128jIYCPw34VzHH8ykvfaM2aDCP07P+qgHyx2w7qYq3ThitaeC
q3EhrXek3tCut34Qmec8T47Tgt9l0mOg1Ivdj3KULu1cXPgpUrE8vSQOv2zXY2nBApnRimfxxsTv
fSTU9nYEypg/rdHuUcpmYaL2Zuq7hwk6KUAnMQ8/A4J2sBJ04htNij54aKyc541ff0LYEnlDq/ey
N+4De8UUmIMS37Qbe1uQwMlFrH87eA1vY8GcsOuyacBOlJXGU9g4y4V9huYo1Nzbz9sb+5MkYSs1
78F6pMW5oe+fnmIrYayBeTTF9g+DbtfpNG93iFhYrTBRXfVSs0IFUBm/M0biiUT4ZhEUVVrk9WUt
927xSLGLetNMn1zGY1+wh9I8sROzvnMKhpTb3OV1aH2nFx8k8BaeRfaGNhrddUyvPjmE4NY1jUI2
BbL5nOcAeqi9MWzubYUI+K1MKntv9Y37So/aIAvIGxgHxFml78FOYnaXRT/fmWM3E0zkjin+bCv7
TvIQSxMejxcLi2a5c9bnEMtKfA5gJyfRkgYyw6lkcYCxqkbva/hFaiMqqS8JvNIYI2tGR1IOo76v
PMM0cbpzzkGn3xJLxgcYmHtOOo6IVzJ2gLTb13RKzCMMVJ5er3Dnux7O8aqApmLwvcZ48tOCG2Ym
LhFhRpmfi6DchdootnPvzrcMwru9zIV1TCbd0KWNvWgxmv4+kWl2MrGhXE3JtGYYlBAQ7MFcG6n6
rDrTPxL+Gz8lUuzw7RSvnV8XF8ZLRRTHnrhlxHNgAgjLFTTcwcxy51sQ8LNr0VuaDbp/o1DOFjqA
jmxqPqiUdb8P5wZRJc6vIuKu2i+ImW8zNMhnxoP7FKDeflIMD+m9tZvUwLwPBQLEZsXHIicKKFSB
G2oZkQHbA5Yx5srfeuBOl6TKbvtZBptxdObtSBcS/J3t7L0ue/axrO6WobWvSiYPDGNBR8l6oh9a
YXLSuLVTbfp4MnAKZGH6gNX5LWzt11YZwy43KgcroEtYoB7tk2EGX0l/i1H3O20ZLTOZZ7HCAFo5
zFzJEt+MNp0Wnz47fcKncYyvUBwmXyXa2l3qLvM5LSsWYHc9I1X2cuNnjnORmAvvrawczgYkE+Kz
/Gsoc0uA5Zwh+BAW6yKSDO+diVJpYeqrNjVjasw5iZOfrcZdk+mMRFzD8+MNNSXKKlIXbP3sadfZ
z1MZK9p1dngF4ay75aDkptvJZ70ohFk+4yZMMAWY0+PSeJwfmqFF5w28dbkUAklwXPli7xYy+JlX
WX8CzDafUnw/XJRT9KVPzIfAm6YHMS3LztG4ptf9h9lt045plLVddTdIoVE5eF3JENXlKGAXIC36
hbNIEczshbWPz8QUGUtRDZfRRVMEPisUNP0pfRTP37bimLcPteke1DS6GIhauwLdKF9EqbutNWV4
l8ndy6MVGcIkwC8AA3u5XV2hAC/2dV54dyZU/5Xtn3yReTLhc5m3kkCGcz4pE/sIIvrvTj4juvBq
e8hwxfbGqYa7eHY6zu14NIPhqEcUM5ucswMlQmncl0svdtUCwaIJvD2O+fGbcuvgQ5JdATK4tuwn
u/LEl3nSoT4w9jaiRaHYjxvFeayeuyNQkvBmNjr/HnTMEuHLI25SduJIBR0eQyzLktGI6t9b8Ca4
IPLl3EnngjvYvIRxPxFnFFrX4MaJM0tqcVCiDO+xh2GEiMm3o/jPU5c2RW89GZlB9wGf0ZkvNXzE
zaAZJsfYn0GMuz9mwG/3GFLoGmCj3AZNB9zA5xHwIbttICl7h0lAy/ADOe4mbJvPxTI0d2CRGa3G
Vg7rvrMv3MFs61R4T8fYOowMVM9GWF/ICjCjGEPAXdKVRJ91wrnGWDmsChfvMfY6a1sFU8McFXNH
qYfgVUk+EgtNF43DlDkR4u4eakvsBYd0rBnh1ZOF/2GIkxeMvM6NMoPm1tQxx/7QaXwU5kZe75bC
aNxNljP9L4tafMNLTxOn6ZIr6NEBwofYLU+LES7vknL8WjqTupcuHpoNcotxiIyiZk93w6lH9DB6
N1Ts7QG7rKAAsJpzaS2SX5dsL1NelXet78nbYJjx+3ZDGhI8ESAP0P2J8buxGUEtXjUd1tYcSNcB
pET1VtSdwB3Rht0XCCIkJPh58RF6VYbbX7TNyQAJuGvzsn8RQ/u94qV3fdcQvglm1i6jIdbjq9m6
WC44YxqnhPiigs3VpAWc1mAucq2uQAsAF23yHd94tisq+8dkhO02Uy32JIwiw65OkuUiQtW8CbBR
Zz3nSMxD9sAudfRh8ZZ46waFvLPMcQBvUrBmdyW7BotADxSBYbboCu9ZmqoWww+fiGsXFEo9px8p
GORIZjhA+WHLmjIJlmNHetRl9lr7Jps89YxVfHxz+yz4ljBLrzf1CmVhAq0D0BQeEF6B8q6u6qPh
u8vZZnia7Cp//LJIK7sxCxT1RjCWFvyGvNlkU4FX1K+Sm8VeMH+WZChBEYxPXlPO8AZcSdQmvKML
Ko1yWwIEnbekzizMOZRCosXilGI0y7v5aMWTPFt91WLcgkLJcrbo5DFwcnuJZs9WmCJmthGL7hDP
JdECUTJo4ykrQ3MPspvvjU3hgOdZnludqR8ttREVRkpGJLyij64Psu9YSHmU6SiZF3RH+EkFYrmj
bzrxy+LZzivMaePD9tV0TY5q8uTVGi9Lw8vO7hw+W3U2bmzl9d/jFnFHOUKvRm//zME43snYB/pa
dA++85IkmkABzfIalzEPVfUCOZesoMB4ECMah1zUGjN9sHe14eO/I6bVLZgZzRxOoAcxRrRqHC0B
NfamdtwmCufsrSjttCYqhwwslSK+wjdwBKpm75U/vUvtoE+i7Rt1vR3uCyBsUVH5Z3uoPNw4o7Wp
PLUn1DOJyMEyYDjyOJv5DPvAq0hdtF51ywunjQoO9tKRgFAt5YHB/vzY+cDQbUVEbl6PDBVMh2jV
Cm/wCA8jo7G7w900n7N+KY+hSXvAnkdSN9oeLnwqzbdCAqGixmfX4SB0dlWDRD7M4GpPcrg2GRRd
w746FFB/iczEu0VRjTF4mm8nH39J6s7+0YPqHZnVGFCaYFECjMwG0cR3szUAsyzzdh9IJOG90exa
o9EHy88apFbh9x5i1b5fENbIlt6BTsxTPg33yHteM9/dNzE6LVOFN3U1nCuj+zZV+hay3hki93Pb
xxeWXBpGZSav/F5/5F3yQrDfA3EDh5bTdFTn5WtoZmusKE1KAZbE8swh0n2itiEC1+emzHqoF/Yb
1lgOVkbCIp/ap9LHtBHa5j5X7dWcClRHif+jGsMWhQBdbWZoVATootQX7egf85jBeydDtxMlWXVL
uCRfzHZY7YF9UJzdnunasiwIWTLnYOkd48KveHgwKcr02uuezWBUT6C0wl06ZI/CSdKjmMIi6rtR
fTWw7e3maZSMdqf+WoHyOOJPX3/mi3n2nEx89Qe3PmRVB4qKvJn+BPuc9uiE8y9qRJjOhwYX8w74
duFumMHqazl6wJXSan5gmBb+NH2xGGejLWnobIpwCMyDPdqTcyUD6Bc4otNxvitt+PGQobsif11o
OsNmz9d5VIJiINyLCRvQKnBzc3yYeYmMa0jSBpSSNx2Fo4Rxg/FKZFtc1av4JqRp6pMgc80sDvWb
sgm2TQqsTzFKsw1XZcTgxQGFCOS3MoXo3lAWJTz2ijTPGBxFss40Fmzn30C/G1hjO2qMhpl+nun5
pmOPe0GtvFwMF3mdzZSTWVvnmzc5lKVxJ8OFskPBPGmngcTE2lqrEwtv8Xuu7QlpIZHHplVo5Gh9
cU6LKf5G2ANN7sQV1oM1eASpej2VSKJH860hO9q7yHRcS95QwgZJvXb40hG1ug1KAwRXazn9ibM9
L234sJzShgJ960Ee30OboL6afPndLyt7m8HJFhs3be+8XkeFNZJs20JP0Gz5JxvEJhJTJz47qUdT
YKDIDxROrs9Jzef1xtY1QCr4/Sn2HWY2RTkecMtUXz//SRhU9gPx0/5jI9BMYsDQR9sp2tehktRg
WLTpEiDkuZ00xx6DYpNZj679x7DgZmZ9itsWdvb+s1HclihA7BntiCroG5cVApVNlqUYImBXgneZ
irOvZX3wK2/40mSSD5DlvCLriL4faLzceVmJ6ESZfOuQJ3jP09yfeq+e7wpUO3ttpOZRF0pjo10W
iUOJz4WFOH5qPcq+bvVeYQzPuwNHNWp7pUrRb8diDX/ONF0RmpcsBjhzN7HZh9sGoUR3KmKw4Dz/
iCevwyZpX2n+ZUCJcjqKgb4Ke1B0G6sMgaWwd2CtqxONQbWYJtJvUSHdeNbkXTW5ZkKmPZpXsS7O
n8+dgXduPzJt5/gvy5cSE+t9Sog0ZRLBC7y/tI0/jJru2sagzLov1XpPSsWUjTDJe76r+QZWCbeN
JmXkoiK82LUFhGptxUEQ0BcBVu6W8A70OohN90SP64t0gZlswnF9wTL3HxM7NHZhiiWgLRv6+aIN
tnMtzK+VyZ8UtdufRL3+v43kblk+QaGR5Yjlgg6PZ0cjAtii6jC/pjhg8m0hi/CQDTz3KWJbckHp
s24/G0+WYccf2mLCPeY8TY7mRfPZaF5pJcLCYDsfnxEUWdehNcXnMY2b1zg18SrHKT8dIon4Mh3F
bBIKA6wNq3ktxCBPYTcbzOpJezZH2Hmx9UBxwCesbah3mxhcASfgeKoPwArta+qW/oskKxtloFkW
Z8Rb+jIOjf0ACDvnpMUbt4ci/Vnpqn3tgoxLz/iIzyUEipOk5UoAPVrmV70kUWLSkZMdfxdiF0Ws
H7wpbxij1ILN1sr2R03YLEytOEBA28dnU/LtSBnzY5+ZlcYkYtCxQGUuobjsksZfLg4t8EtbjfG3
HhWAh3hOW1clLuNbAijiM8HMvHNJ5eNta5bDg+l4ND8Yi6JuXZ+CCUTjtdd6tBRA0I4RZHRqwilU
PCVCkxNr5u0ro0igNsxi+U03vRdv0ZL5ewUP7VvocqdAhBpPmoLgQ8QtHziU6zPYkxgZCaJh0Vaj
feMcsOijIZCgi0BQ9gV+Or4HPnVyRIExfx2abCZbOWAKNXAgJxuATWaXcqxgZ2zz7hqnd32TTlIh
FJyCn+3oxh9ZM4fn0UtLTIsTO5ObTd1+8cSSbNAk96cx7OJvue95+Kh7p4+3oqHBvS3brFn+1X7+
/0KHp6V9/9//6w9CB9Rmv3TP/yZ0uLxm9fuvhjzmOutf/NuQR8QyAcsuJjTmAzx/zA/+bciz/sOk
zU6zHbse51Y6/v/244n/AIhMo1+EJluGbSK1+LcfD/mDBz2erjhhV+4qf/h/8eMJQcHM6zCLIsH3
dwbuEjquI5dVQRDvFrLeFrJRbn+5G/8802eWh8iD9FeOj7xllBR/HSUwQloPh6HG4wXCRyPyXepN
4HNL/48Z8n9wFe7lr5OCPg5njONcRdTfB+N7M79L7x8kA+tL/DqM+P2D/DaeFFnjUrpzCaXvhXm/
ZNtOv/35U1jmp/DgL1fBBocaRtg2T4Zl/S46GUqjhROLpYr00/4HKlxz2rEg2KhNubSH9O8B+gGr
Z6nYogdT7efBmXc+Fc9hmcfpkLV4ou1UO1bENp5veynuQZKNHmi0eboOexh6TYw+1ZFgHK0xjh9x
d3D6EpXKn5a1lSZykUOtHGmvk7hZQZrLg2DYlY01HhW0A2AbqclJ1CKqyxApGCXSCItOkb+VoQ/1
e8VxADf3lRlon/mQqKl2vCW9YPX2Wb/LJdImjdGUnLMrmVRq3hSzLLdaFepahZV+ziT/mbYp7ADR
/fDtSjBrrJxdYHTjdhC6Orj2cO1CRnqe68W9JzfMOhj0rHaN0+ccc0zgycpy90MRAAaZW+sSUOHv
cgegyEwd9+AIyYuwIVwLiBK7Rgc2jM9lsC6gpvg90ByIkkal93E+Tj9CWS33I6pjar0YmbYYc66X
6fep9uOvsFR7iOkMC54ZTnoOXnTrve/nVUU/uPLD6Nw5jWY4rC+hTT4RMgzp3o+jyQutNxgVx6Wh
TJcb5jKw+BbP31aktlzDrHEkOUUJuRBeLdqI91fQspEiUmVuIMJ33+VguIxrpfqZ6/nZ1fZ7SDza
t9lGHecqI/sqAQqfzIXGL0EknXWoJ/d9PRGHm3Tq9DHvTCCgDPdmygYN7sfk9aqZ95HP0O7AnA4v
GQ59UMSduKoClbIjT/HO8XrroAa4KFNp56ekdkAY9G2/n5hfHhrbxjTm+QjuwpjMkGBeTA7iZZAQ
quTaR4opLmBrP+q6XB6mKgBN4OXjY9Fo9SjbmH/chwMPRpB592QVNsQFxcWZsba7AY6kdiOT49sg
5HZiBLPibUUvdwthRtxIOH75KWdMswf+gk8FUakVR8DirQdXxQnDucx8JBiqAMgyZd6tTdg8Xv+E
6DW3j99i4TkhT4kR39hTSI+5SBlpbVyrVpucRt8tAC17u0ZuRPC13PPS9t11Z6zFTaVXqGfr38WG
YxwIQXPuCGlPrifXe4mrjvORSPFCzN5oMn2hAXHqegl1Ss0lxK0sjd8kE8hN2E6N3DikXR2gMAYf
bl4EH7S3ZDRgpbjqhRW+pShGd4nqXKgvSI135MGF9IPD9X7EkKe2lp5/Qk3gTg7jXOJcYFZpDdZy
rMgkuC6TxH2idtDk8QQW6CrDsw6BqPuDN7nT1wDYz/caO9e9WXXmccxsQHuugkOWiWykUUuX84cF
+/rcVaq6ITpmgoXq1JdaJeHtbGnniSKAmRKkDwPJvOVdQWNc7iBN6H3S9gG2tb5+XVJvuu+XZb6b
QVTfzEPnX1szx+kB8+MVaLX6YHUehKlF+o8tuW1biTjkyAk7GHGo2Fygs9bFq7Rjed9rU0DPhZYk
NuDbvC3z/2Y/xpP54Wa+BPNZNulj14/5T0/7MItGFqHCqICfxxbDSz/0wAW3w0ECsqy2Qwv1hl3F
3SnTJcF18tcEQdBVT5oTX7JJxpLX9GI4LHkoYkZUDL14t8mTbTX6vBRLd8XsYIlKD7dUlPukQcEb
zsNTwIlh3+S5z0QwCU/eEFIjUUvsWjMxDn0KJIwPAKkuoktImRuaEEaXvj/9q6pMu2AhqTQ2dkB4
YKbZZhlGYyy5D3Oj8WJQJd2hYe/epk5KlrGxuC+h5B4ALi+RZBX4nmWh3jWjgG9r5+O7gAO1t1Gd
XH3WTFOTlbg1EFm8DkVjvUlRM3AsObt/DCET8gXZ+S2iIQretcSya997rFJqI1QjIH21J9YqGEXj
ENDXHgNyXnc8w5q7Szqyi0+Nycx6SWZ/dFbowoyRWmzO7kSc0Vgr5PBFzHLYcvbln+KWNnZZRkHw
Wc7bQ2I/0BXm6OumzcuYVdVBhqo+UJHHu0xb5iY3zCqasMREJnkSZ79Rr0SWyVMg/KDYJIQabYO4
MI8k1hYsnv14E9J0plpNPWPXW2F28Yt5hGApk3DDtGw+NvT2bQw2lnPqbWeEsByM1TkfLGoB0fhS
rT1yfZQ1ceQb+Gr6GGa0CsBOml8/J7WZu3ZmPuWcXgsEV0wwCKGPKC6b0SQ5g70eNlZPQYudxHiC
k4aky5j56gNHI7cUtEFU6aQ/PyvCYq1Wq973rmIL51PiD8gYO0ie/PqN4MBptD+BGStepjALD3Xd
0YfofGPnuXA0A0lnAXcg/aN1sxtCJiAGxPC7yafb41iUTk3IOCalp3TnQKZ7taqu3NUtD7gfu8VZ
80RHiLjkjvlR/Z6zh5+Y+w5PQ+HrFx6k5A7jWwK+RoWPdc4YB7MTlXDf1oegd/yvkgOp3CiYYtfl
BPvoX5WfTfzenZSFvteGOb6PdWw8V9jV6ODIHMiO4f/X91TIOf5YTN7s7DrT3nRb64Z+iPGUxAWL
jLNOFjC+7gxvzr6BXw2gRI/z3jCV98VRi/tl7A33S+61yw07lb9Pu9SA1p4ZW3oL9BDjuLlAE+4f
mhRcn93X1c4onPnm865Lj8l8A5Ln1i7MvVnXDRvfkF95PTPUrkmbFcAMqJIHcT97jXklmKHs6jCX
p2qRzq7tKhIze9PlRwxCCnTmUt7GgZWcGPkzdvl8lkGAo/Ix3IBzReBe6SCbb8RQx6QmiCSyXJwT
G+q+4hasTnXy6SwDRIrHA3G8kHWCjM3Q1C5fv0awDIZJX6yOBlhCMBcpEyB2WAKttS2B5KFYQFKl
3XKy27i+JXNNb7PGU5DeURS8mCvMdUP8bL7TahlouhXhNQAa4IR4JG8drNt75dD8clVFD3HS852F
UXCHMXu+7cTA1i3SWh5E19CamOEUF1vb6uMMTn8a7tibxhMGUigdwGoZgMmytvBn182TQom2x/nF
ZDFjIHRluba87Wgb0vYEq5qkNHCWyWrPHRqSPXJfY9l0RW08DSY85iioRk7MgNA25UgX0EwAMTDu
BzSuP7WZwdjR8YdWdKATgaGEVusOvjjH6jCz3j7FEG7FgNudJvMNjzANFLwxDtawVTPE1HiXoQ5l
yoXepy+EOPuTu+wCufSnYLFplTjLiFCmCn38cViiWenqwdH35CDwmzccCMsQ9Pz5yTU6iOAg6Mdr
ALt5hDPUvcsdmOkbXD7xkTBWmIdrggBgOv8w4U1fP9GtSGcbRhgpAgRRAFlUWfVoz0W/Y3aNV7fF
oye9RvYbB5LQ96VeVrRi3T06o4NYrsiMKyZmd6pdxKZxmUNMufEedFLsLbf+6ihGYWW+xNd8jAIS
aMPK6SVDvw+Cfto1tGEOcczcqOZcApva65GHdabYcUJMGVR5VQQy8s6mFwFkjsQBEl1+0PO7ne3B
2dvztMZQWN0pSIW9ETp7miCBRH1gJFivugM3ghRShn9b8u4RfRTBV6NG9S5zRttEoRFGEEwJ4DKH
gYMZSGbsXuvuStHyeet2DSNQNrl0QcuIsIUCXKdJVBCQu/OzEmVn44wQJXWefk/U6B3/K5VAzeNu
DvRfUwmg1eHQ99u7ui7ar/jI4cTaS/UNJRfDuJGwLGEhk9mWQVuc1LjoMyan4uCWqToaKci2bZN0
7p0bABTLE79/bJOs2KEAEMz/ZvymPlmBu1n0cRT3aXooQ53vx66gJDfL7Jzk1kKDXXZvYa+rKys0
HPq6az7mdmoSZ2JEpEDwXw31G8d769vs18HFIsrXjDDqNfcjMWEGWEs13cUaO5tc6DIDCh72MkAS
YVfAcZhdGAxn+p5vcTvH3pubut0Ujalebt014qD2cBcrLBHffCD7xWa2UvtmCUL5rShTcS6g7n+B
XmbGq5/NeTHXHdK3qpaWd5Ae57pWV2kWuJe0GuQX0um84yy76Vx6yXg1GUvxA2A2UgPQaSsjXsZ3
o2irn9UgcDiTOf9r8IFV2O41MSKAyPAL0Owca5dad3DVbjGk++zUAh947Fn0sccxhYS+vBejCL7a
jagZ6usgSpJS7xFr5VE+guDjjKfZCkHSqo0y5mnrLz0rWV7mRyD/WEpBoPD1stueF6oKZKSO3kxw
uJOh1dshq56MkrkUpAI82UxxaNwQtRsytyqs9kvv5A75yvR1mRqLTgFIDeWhCf3qqSmq5lrq0j71
5D7WnOfJV0zIjC0AkhpHZ5iM6ki55BvviyxRjEy9d7KUH7xIA3YidWdwoIqZNqAY4me6ofKaTbG8
46iYv5Jb2DznXdF9bVU7CzizZLRj/O6y4jA2HiC3ouBI45IZeu861lRHnz3KoieJfKP6KT+PtnpP
poAZHu2d6zkMoLpysv1Rt6YfLfEKbTOKG92MJVhOPOMHieQoYirUXJMFMKXIJ1t5wxQ/uck5DG1y
t8yHHdEzHYIfH30aQUAP/P5/yhq2tGJPCzdK2AXTUqmB4g/qDqQ2dQfmgpe5Hxw2LmHtLIDi9wPo
uzfHaL+7+TARRzg/aoWeay/ou24NWq6HvNOs7K3hRPzUyscgFJOM0If1D55ZDlUU+8h4UmXu9biS
H3jij8Co3EOa+uLaLnyarEWvxCmtQmrT3E7eaEEPzEzNlXttJAydZ/FEqcN+gkLxe1wJE15d+MWd
3enKbC37wKv8V1iDm7k/RRn0t2MjF1wt8bgfC8Qv3Lclv4SAUg5jL7hjTUCKRJLPgKZDbooTiy9i
TN2nDJ89Q9WMH2wfAumsOVMtqR/uPcMDXpHad9QgLyzIxe3cav/cITHbyEn6u7as49cmLHRU0hg/
Qislpn2OGeR7gPHBEnC6nQd4mMk41Q+1HhJOuMZ9Va202mCp7uPM8O9EZyZbHzLJjZWOzoeV1HXU
5FO761WWnOM6VbdEe6fXpVd4j26LtAklo44N9S2vDaZWxXCoWG53Y+u0Wy1n8x4sqn+Et6GiRhbN
YRmdEnhxQtzfXLe7MBxJ3ynVU6J0vJlxqp6dpFkOcuq/p2EtjnmSsmNxEDyzkBrHCsD1NUc5AZ4C
0caQdAXn36b+UDIfM5Ak7ZuD+PfbEEjIxZsEpelbY+a5eWW1Kr6CIZhv6ZZMPGyD/aRsIqEiMqC9
8CYriZyOGrKF5o3TN6237+pZU5pBpL+pl758qquQfBdvCQ9ptqr5aWE9IYN8n2dEhqbmqNJ3Tn82
oeHA4q6YW9hVxKGKIqlDUaAtxmcQMK0d5cTRQJhy5vfvfRWV/1KhqIkIfkiOnApLYuODHwNZytsG
TiUyB/bXZZqOavZfBSXInOtrrzfvOUP5dM5oExkqsH7gI5+u3MZzdn5HBodZ1P0tXMXjCOz0IwUA
BLTYsO//k70zaZKTSbP1X7l298gAZ1zcRcccOc+p1AZLDR+TMzgz/Pp+yPqqShkZN8NU6zJra+uq
luQBOM7rr5/znHrw/1KDpT2FvHqPgIuqaGXXheJ8rBqCVe0ZcO9zu9hC52jXZqzIsm1C7K+Ikk8Y
FQ6MZ9CRMPC59pyZRkLgB0SSM0gz7zSv2vUW/btOoxkXlwVzUm3Zj2cnlOYfOrtvo4H50T1ciLDx
3jeP3cEeqJPcajcWc1oKOulFnEFYkmEpV593eI8Nhd3M9T3btPHVHTjc9NopaT8aXBgc3Ichsfhk
JJ1xqTcgRz4f6tBiMt9Dw8S2Z2HgYcSDfjU8c32UgqHyKm8vSCdJd06VUHIyeedkhGxbdEyuzwc9
dn3Q9gxBH87Gv3EwqB0HhgnKp96NKXfRRIu2cCpaduxJrRPXd2jjma+PF9qbMZm6Yx0m16Us/lMJ
t2OXjZEIFjLQEhY3L9mnJh1NSfvjpiT4fJHKKbps5TCcGH+eFe879TNODsM0TtT5jOZg1oyhVUYQ
iuqdl2k04HMu0FH94+f384Mxm4uEy6B7s68NS4b5fmoOBp+LBgrwrmlo3bp9RBURuiK4kqY+7abR
HBZdC06ngPmx+XzoY/NHmFgVcc/jNZvPtH4/UvFtazBCU8Cu69MRDZrdhPRVaAS7xLkpoCJUYGME
6vjzYY+9+nj7qc15sljvOfr6fVhRg/Z3Y4YlrU2eGVn3SJrztAsdZq3vMn8/H+7YhMUojLcGKKCH
1/j9cGGldAM9EMPVjf2gTLVl8z+sVeDqJ1aZD6aaecIKTPaAC2wWGv3whk7T38/SmWZ20NvcHIP2
59AwN7VaGvgl0Ls43qS/RsHcTOppxX9+uccmrfCJuQUTiAf1w0vjimbCC1Chyw+tW7vFpFGGLLGf
j3LspvII5+MrnYPPQ3ethSeltTKWnrdVoEtmlI4/DnD3k/LE8zt2QRbCAXh2dOUxKb5/fulA5sAo
exbUXskV2rlvjld8+/xyTo1xsKjFdmM6fKgJxDKby8mptpaXnXK8zQ//cDVh/hk8HKYHPJb310FU
otdXZlPtSmrXSwgs5hlRYxyUdX38NSIAbo1ESb8OK45ZSoHaDwPfqRXt46tHPqnNEQrvn0/r4mBF
swCZCfAjahcaFfC0ooE0aKTqgmxNlD+l/8cJrNjmdBe4LHUUXuzDd0+xrfJGTD+7LB8oUJzx1o0M
90Qp8XEuCs7QbVz8YDQQyh684H5oNBPZXGoXw7VZ1mURL/EUXLgQ805MxSMjcRGeDXrTwNfkHkwT
v47jaRy9AogGSHvOFs7F6D6UVfL0+XQ88pig45hQZOy5OrLmhfs337FTZilkJaL9iN8gp+sV1jjp
KfksuDoBHzE/fmNnEM+/hzooV+hRObNzA6tQ59O4zwlRI1IV4vfgd1iyunx6JC8l2xJmHlQrZdHd
1ys0KQ5b1nUzmc064fR3a9a00TJQ+BkHRwi+bC8pzxoxIDQnh/oykOwDLUWM25sgkX1Vs5ZmkzRn
RLcPVz1plNt8xLcLiNyFQ+PE04kLfcMcvX/9+IJzrqfzAhh4Vw5ePyknTfiQeLDgRc2zT6rNlUFc
wOg48Ws2te5ZKyXnpxIlEl73DYAqeiaDs3fwBcU2J7MGDHTExI9ZwMaoIRcoL7K7svcupwAPWVak
al0jEl8QTuNiL0sEOsy+QKPVme6ZlmjtcrAKa8fZdr9qGjx6jJOsaOG5FylplzxgP1gOrNcrP+yX
kxuSWMEC46+90CS5xZ9q/bs7C7v+eK4B3AQCBF3To+Q/mGtB1imqj5H7kmg1MU2+2PPUh12YVIjk
h0D0u88H/FjwCIFF2bJx8EDwOCx48CR0XV9mxc73GgsHb5GtFVSdC0eUzTbwwuYiovX6YOFaPP98
5COvL9UcoB9cr3hND1/fKhw7LWqdHPfgOH7tnN74pjjvecConvz6fKgjF4nAYya6z+gAFvz3bzDn
ouw3xzbfZV3FqQiGjop2LUEmWE2qvVMT+LasOWAfibCjaf/54Eeuk7oKlhDgcG7yofXcTUPYCEWe
7+qZuKT6/CGcvd5eMlZ/XAZY8yI1I7/hMdiH+BB6QHWIcXQmXXnP45j3K9MbWt4iIf54mlJuIJhC
GMXu44NfvKwLgqjJukBX0ParyaHxKpLrvredDY2nn396Ay1dcGEmtDROkQ8/W2Esy9ySissie36H
nTcvOEPkTKeWgoCUzwf7uNgzGKUNpYHNgfbh50uhDYmcNuPKNOshEtoz9rSfySAeEASeqEHmd/n9
GshQbEsdLo01/82N/dt3JRNRTFYuQgxsiWtBr9QvbLlwZTctptnNI81T1ejxEeH/IGObX7rDz4tV
uh6G5HSnjA5wYvlajMaDqFKF2teBoNuaF5/fzY9zH3o6ZKC3qoMRDz7RNrQV3LduCrW6PRtltwMU
dU3cxYlhPhaM8zBsDcltoPo4bCh0nj7EMf/0rtPM2RCeW/ty4Iv4+cV8XEUYBXadwcqsOx9M+jhk
hjxJjHRXCTpadHrQlLZ/ublzm6iGA3VvWoqxOLFKmjMQ8HCWzAsH+nagZB94B0FGxijbvnTn2/jY
ewl5F1ZYiszc55R+yjnErkcfmwGGuTRauqBvOfbS3S0Bl+Feco686SmLptFWdwhxoQuUJcXBXBao
2YSALM559E0gDzgC7RO//uiDAfzBjDPwDB0+GCQJkeRkQ+7oTufrhBTqM22gz/n5gzk6y9BVuj7A
K+SPByVnZik+I2Ehd3njgggtup2eGg+e+8dsOISmtu9Q27IOOexh339GbFeKnKhKFqKhFAhZgmg/
OOQ4fn41x1YghxIA/AKbcu7d+1EmsEWQxrUU8RCOls7lM4UBEE19Lb+j1//zKpo9IzJRPhkzI+lw
h4r33ekQXKXsHYOf872rYuc2q4Lnz6/q2Mvj8baTRUH/BgTL+6sa6jQ3poKXh7h37yYdQXMagf2T
w5ZiU4W296OXEHboFtYnPlXH1jwUsRZ1tX9k00PrVI+E1aW7MDShCGs4KMJNmTyVyXTPi3hitGMT
nm2PyWRnZ/mhSQYMAQkp1uVdGZbpNnNs97Y3cWV+fjM/8FrgH+ncRBckrSGQOR+sq35rDi0ZsOnO
a3v9KY70YqOhOF6QWN1Jzubc/jExvGLZFk13rcY8vbKlS7qyh6ZzwsTGwXJSrgyFxxx/BnqMtk1O
7W6No3feZYfNmwnL7LDwqYJat8Go8rUZLI4JGvVqNH6xRFVW72PXe24HuhNuGXGIkYv4Ke1JsA/8
4luEomNyZvdln1l7ukj+wiHIE+Y41/H5jTzyrnGmTQnquoLm4uEHUbr8hnig3O7zidw/o9noJWLK
QKJfGV8/H+vI7YBDyotNIgwN4sMyxoQ+oYPdprQPjJ86DYdVZuuv9SjznevnCSYtpzlRYRx56QyD
EzsqGr5YH0psMI/jUIUFl5fYX6M4hMaBaodzjGpOLhvVo6oI6UWN0e3+/FphlAGYpLIxPjBXLc1H
bujVxY692hUev4qutLylG0/Caxo+jZ4d/nndxoBzG8A02P1a8634rZjiXcEEaqlip+khqfNGhyoh
F81tD/RglzlspD+/wiPfHMajhhJ82CgWD97AjHjIKC64tUMXcnJhVVCaVaFWAkXsfzIUwTDCI5OL
Pv/BB6F0rbjJcrZohl/kN7ZUuDVdUgzi1jBOLF/H5iixRExPkrDmfvD7u9ghicsnOgO7OmsfoHr8
IrfvQdY8vzhUt+SN/nmCCgsYpgsTEBnHJ4cvoDFw1mbWU76bzAmNn9vfVW21KukDnNiFHVmYaanr
NnwjyhDTn5/nb/OjnHDr6QFbQBnaz+EwbL1JPZyYEoJ/46BUezfGwZzwtSRNSNXkfYbdsrDiuDwD
UWPfma0DREb2NXdRxxrVk45ImHj4WPQVWaRETBJ+UKU0/1rUkIDvl4U1oIAThgGwATd0LJrqbLKs
6Nb0w2GZjzi0glLPt1mNOIvd7bhEBhvsI9vjkEKH1W8bM80o4fj+bvIzxFa5AU+jyOo581sFPhuo
IbxOpE51WMzm8DSurqPBjbZEko57iWH0qhNRdtlpVbfzUv8hLtJ6yR1ONxm9omoRIRTcIU7MFkU/
lWvSKmzEwml/UVgihnKUtJvPb++xuclX3DWYJ2KmlL5/gqBPFHRe5iYy4Vc1NK8eCGRLaBvyEjDV
9sV/8NpRc1Ps0b7nQOhgPDsacyXCMd81Kpp7Tlfgx/d9k58oXj+2/GbiKQdb9DJp0/kHwwAciUQ1
+PkOEfltWcYVmkHvh0ofOYS+RJCybG3zW1jlJ7ZM4vi4dGm5o2yuDwsyvwSDVfY2PZFinL5Gc0i3
V1naLUYXXa7RzLDHUXYGjyDt1ErmiASBWrCQK7Pb26j87aTX9kJvtY3RANEPEIYy4cot552cYPvJ
d9vo2KgPSAFB0oQrvwGqHXfutAqN4N5M8fF7k60WOB+tFFch9ryE3wP6ofyF58O4STw5beGeqQ2O
Lv77bLKXUd0kaxd2wRM5lacexbE13QFAC+WWNoMw5lv22xoR67WdkYSQ7wCIjZwuLcZe36ZG052Y
WcfWot/GOSyMurLLZAH2aufZUl/m9BuWWRStP39djpU2DrQ+zhU4b4NK+v5idGWWhQLbtOPQyVuO
s2VRN5+LlFiJqB5PmM6ODka/kj0LSPcPZa9TsRjlkndFi5yMnei0hfazQQGKlrqJT9y+YwuBQ9uf
rwWWvQ/FrxxH4SSoqHZgzW8BojlLSCnPhax+NTGahcg5cSeNY/NiPvNmA4uE4EMQ3FSXkvtLnZYM
EprIZBpn3lT1e5Ne/KoQGijtUuH4Ln1xF+tBtBtDTA0h6aSXXuilG7+wxkcXSxD2jCAEWfX5kz76
81gQaSPRv+X4+v2T7oeg1tKIMqdX5S/hh0+R2d1Lcrr/k3Fcj50i29/ZMvd+nLrTxqhEj7djJ1rS
zWle81HrV0VbnfiQHitbZ7QtLZb5f7kH76EgFtkO0F7uGjwjUY3Etc9vq8I+SzzjWhbqIZP+iUbF
sQn825CHW/tksiQaPT3baf2wDdvil29JxO1kThfdiT2HODZ/ZxA3vWhw2/SS3t/HpveschrcjGXG
HL81ESnKsU/UljS8Je3bcDnzAZYZK/I6VrPXQDNmZWaF6A+00bNFU+U5UFCtWhPHAq42fEZRU92H
kw/+N5dymQW1txnc3nvybFZNgFY1gimtHlZTOrc2C/MvvTexs8BDGEr9W1K0xPHY5bqh5Iu9jnSp
UcTrNhvNe2D4Nh978lg/n7XH7oI/O3VpcTBvDw9gpSzrmphoKr9y2k/NZCwa3XrGPH5Oz/S5icdT
QQvHHvHszEIo49JsPbztZWKEo6IY2sUK5kBXtgSZvdEJRAhcZ1HPmvTPL/FNO3FQEKKYMblAXhe2
mQdPOiTcllNSme2cbPKXUd8691ZkdMtcjPZ5VEj5BA8NDoGFcvLNLuBFoBiydgJOhaRvq/Wg9f78
vlNszBZokPJsJw42Sr4zenBQhNzNwTnrqBqdyzyibByTon4mkX7aoYv8fuJGHGliokqg6zOv2u6H
vW842FMZdLzR9RQgZRWhtUGQKjZ1UNVbmMtiwUxBOWmDQQyraDlyJoPzwjqFIv4YtuFZsy8cOQbM
bA7aDtYwHWmEkzVxhm85AaPy5muIBegLtNW5fc6dcfdNghoZixWUMkkT2dAyzlHhiXQ3vej1zTgG
4Cbe+PLNpH+lLM63Uc+UwjGVbhD12Vsk+b9GxNgs2d3acpJojVbYWlVa3uwiR7nrIWrdlReeky0n
7lORD9e8tpjQRl6E58hr/TOpuy86ULATG/Mj3wo+megAOACg9jtsHNFuS2RNlszOlelwD6YULaoz
xM+xQTrP5w/92FAIr9Ea4Ebns3FQgHDoBI98/iwBIY1WpfJmN99Qpmd+JMPnz8d6e26Hb9rc/RXs
XvkMHm7/c82RRPbEbA46YDyLhgNjzF6TZWyDsuhgrErj3Cj04KYZzP7KNLXw1mw0uCVCltsyB+fy
9oP+i284hW/gsOe3R/eB3vA/8vX7a0bn7LeQire/8s+MCotICQj6SDrA+NLvYBX/G99AfAX8E7Sc
dMadGeDAyvU3v0HYXxC22HPBIFhmYdH/i98g9C+mSS/Wp3WMBoxS+E/4DYeVO/8KYh1+BQkqHJcf
Lp6JUZpWLSxtB8PFSuATopRrfas+UQAdvjrzMIAi0JDyps5l9fsKYTLqauymTmO5tIyHtCCnSrS6
d531HSGgv93/m3+8I/8HRfAN5WZT/7//e/hZZKw5B2aO3mChBa77fiyeRUJZIYIZUupfAy3qLjku
IKGTPgJgxIz0v88HFB/qad+m28rGRGcNBtajz1+L3/ZZQ4r63cB+s8PfgiI+UEVzUVQtoZGFlhX2
0vN7MtxgWJobnWNmgYMDY9TWKXpwacpGVmR3JEnOwvV4W9JpZIkZMHcSbKZ/z4e4ulA+7se3JNR+
qmL68CMQ5mDIz8aKTFSZEtEotap5JAw0P/M7KgHCDOOrYCR+zwoTdqEihNCOiT/bx2E9rlVTZ7em
Zk2/6GxOT1FqQXYsw0uW6HjduzJftqWE/wSg6pL2k+MtI74v7E7a7C/Aa8X1JPrk0QS5u8j1QG5s
LIrg9DAVwADqd3oRkIs2KXPrddgdKmDNa4PFciEbUZ+7RlNcVSXGkEam4lWXobYDy65WU6X1O0WR
ES7ACvJl9TSz+FF7WXbhTNlAE3vCYqOrHjYsquCNXpvVS5xqfg9pOILCC6thBCVcvyCjtMcarHaZ
bNycfvSyD5jnSz0qcCvpIsu/t5VbviQohp4TPzXv/FD3MQTotf8z8WpMfmTo4gYHkFtwOEpXfVNx
Ljv7dkX0PY2kZwODtOS1LjsP5oIVFhdu27fnyDJ6EOATAYNBXK1MUzL3kgnEqBUn9nUsME0OMRDS
IRnvQNg669rQq5fMLbpNgVt343WONoNrnexnlWXRNsqjH2PF8UaIduw89D18PMaEsXldc3OiPJCX
SmbTM2eW2q3I4+kC+uh8ijoY6d5B9KetSL4MAG4U2r3lxPY+QGG6w6xBat4Ypxd6ErY/w9ppvqfG
mMj1FE5Ovtaa2D/jFtQrXLw/VCNp5/XVFfaVDjuF/Klj2SfZyToPtAaRdBo++jUoLwXjaKuVUAQm
LRuWGL3p/iHzBOMQOwvcdeeJVln4OBu0447uJa+g5AP+sPtNBMCaI7hNeNkcdRfAhbhwovoG/FJv
LNhfWUxt3p7BNrtLkVrmOjG6X0PmaoRnac1lauYT/ANckTxZ+3uJqe069nNzlWL/vSMtAWR5490p
5bMVsKev0C7FlTlF5tocp/pKc6dp3ftOfw/4s12Ght9txsy6zfvsGcV0Ye5iZDedtcCzEI0/cidO
QZt17RyziYkqkQtoyeZsDk26VRpmqb2GmYUfd5QK8p/Xc3ixh8kZwviMQqXriNq1cHpK697C7TaY
wDBCbgRNd1IT6uTBqhL0ShIIKODt/sEdm2iN09oNgddFtFe1II3tha10Z2ZK5fm2JzzT/TpoVkgk
4Jia9h6Wba2vMDaP3qZO6lhZC6iBziZM+ym861KbPynKuAuvHFVRmhdZlfc3oaOFnsC2puro3A+0
Dr9jHfT2i1lGc+aMjq86Wvd0+cynpO01HC1Uie5Pd4h4UFETNdoZArewre5T9GyYLgy/Tl+A1af3
/hwvXOk5y3CRufau09khuMEIEjgQZoBiqYXbbg9doS96xKs4qzT8hnYjxFlvBnCuAPXszEyD1Afb
mGRStiLGgxkVJMzVav6v3cAJ7sl86H84Zk7xBGKARK9UiD3oVcaFjDyuCHpFVFHrZBsPZPg2bFLA
/KoAb6IGAPhcWVat4LS48BSduljJas5vnROZESPAuKF3kPEEiBkbKv4v1Wj5PRo6IkptUpjKFSq0
7HYQVvnLQs55wQ+Jww3OQ+LXRgg1q9bBlLauxr7Ye+AXrqUdO6+oG/h9QnbGJqhdEp771CUSwsv4
bRoxbhE3oyHc2CMHWugNaMg0caaVN2XFfZhFROERH9mSH1mkTst7+7f75L9V4IkqEKUKPZt/8aQ+
VIHLVxn/VXCS8a4Q/Mff+rsQJODoCweHls25JTsIUqP+VQhypvjlTVZEeehRvMzi0n+CvMwvOiFT
DhI/+FdoTqic/gZ5CfMLPV3Uu3QAPMIt/qwQNOYa5bcNx6wDMUzaqggaqDnJ7Hpfw4DJLUoFR+Yq
78mK7/qASPJCENdBs7vvbvkkgUQYujxdc2TSvDToLB9peQ+KJk6uTm1/Dpop869BQs4pNm1Kay6P
3/8aXtAy9aO2uzJVbpBDPRF63ILJgILUNYW/6HqrfXG7mTtZZV6jlniUCRoMptq1KLfc/KffNPo1
/0bUrkwyHR4nW/MgXDl28MsYNeOUyOVN235w/wjJAiTMURynK4fdGCt2I57t2FyJwQ5xOg6TfOxm
bNqmcUHag4YajGQVu6xHk+uwmRtTXWzRb5LmTUha8zMa6hobMtmEq5q+b7dosohPrVvZaQjNMIlu
UrbRWe3PJGRdJ4Y8UucpQeADQViaMwNCu1PGto+PAQkaMiRO2pkbGD7ePwbYtGEPnLa+ypvAfyJV
CJgn0CymRklY3A1HkP59GRjy628vz5ES/mC7oLvzqRhtFba/bHDYIb0f1ibEzUL6mV/lHhnSRIO2
V3ldLWMviE50tOaNx+9PbR6J09pZKuQQ3+odzDN0mOOkqqi48krSQkmgr+Q2wLRqLtIyWuuqlWjg
dDT5y0Sg/TjRUXibFO+HZ6LgXbDmXR6rw8HwiDjiKMwp1Gds+WuWtPZrKuffYE9ZvXYI7l6MANOj
bS9Vb8KmKNxfcPPrPRnX1sXgiEpfUocX6RJwdvYoQFhRQXnj+KvUyIPVNWAZ0NYKCxycwDV0Yudz
uPHhQdF5YtkQHPPNHcGDxrbutHZu2wHBx22QvcZVU5PMrKVNbsGuGPPwjHCU9Hvo+eXFMKlo43AO
DBLY6Ny/CGOY0M5EKIetAoJQXAn3Z2eXwAA+n0zozA8fMof/TCIHnwiyMPZq76cT/sFYr6JGXOKW
LAN8CI0fTVtcU8LfNNRvSOWVfouR324XURS5ywomETuLciut0lzi/UCJL21CnV3Zh88Q9gvS2TAx
lLYqH+nseauAABJ2PgkB83EjZgp+UudXfanV10ojviKkmiQ3eqIYIsUxynZoY+SdmYQ3HMjiw5Gt
q66aQD00VDZi5XTmHHE9mqwNVjtNC4ieyYXkOPwl0FvrLHLw00/hMCNKdfysSyZdvMfvOmYchHsT
SRS2tkKt+KPkkPkeJBvW8D6DzBHUqt1bgWk+qMjo023gagaNpSgNviN7qjpAKUr71mZutkJWae7T
Ii/3hvLlT9itDu+9yNL72Oc8c9EpKzyrArAdSDFL0Gemf636bFhbfaU2hjEY3VrSPw2XXY9FbNmZ
EfSZWlSrtvSvoU+F+srAn7jjU2P2S+BWzsJD8Ph1yPToHJd6eW+Lxt62fgLLvabl/Oo5RbWudWzK
uN+9cKMNg/5qkp71V40KFL6rCYUJoIjZhZuhSQpejr5fjyi7vU0F0hwbN63CnD+64ANUUbh3Wecu
kppsziXuB2pH0keI7GlksCQhIM+2lZOuQ6sd9dteGBZBy3CZFwkzqdmIpvfr7SDc4cJJp0kGt22v
moyuZ8zRYfUzCiIodi+ceXM4gsUCOkZa/ID8kTSiWrRN25b6VZM2WTqcgX3njBHoRrDPKoQWEEJk
cQ+gSOyTUYh22fIMggUbeH/gcWUegIgg4HvIDrpXayfFlLesZGME1xEbAhw36Yjbc0XSsY/5gRYp
M6oPCgN6XMu3cONo5FMSw4JuJlziU2BHbaA+zzYw3UH7ScXHK1jDV3eoculU4tUM9NxaFnVAknjk
k2y86aUr2YUGVAUbOw+zaT4AZ8XMOQyfj4ArMo26egzrmzrWsmxdhDEYurZzY30F+r3ZxkSqe1cz
RiA4yyEqunayzIG4TeOuxhhYResyjKBxBEQVcWpe1Xm8GaWTjTu9riEM2pCP4EgNNkj+KlakmvBY
zWetzCZjJYSTwkZJM127lgm8SG55nj8nWeZne1H5jVynUePcTS17i02iFaZxHvUczxF+EJkRbpGq
K/N7PsbiLAknM920Jb9gXQAZmNaeMXAEgumh7C8zb2Rqa7wq1SowjPasErYtAc8IaPfgnnmcsVtT
n5CaIKZf9Dx8ZwX7RGYr0voitTf02NqFsZvOuQ+pEuCT4mA1tUFqLzTUNf5NEvSJtRSxSjADIfXU
zum6WBujJA6Fn+u75doYo6nYR7HRh+vUtyJikPhztDHYAzN9QqGWQx9r06IZYu1blY/FqEE4ST2Q
DBNtA3hKnaWJB9yQZnvllD7R9rmvmksbmYTchiR18Rf8jEzyTRBHRv5CBlUenSmSMYZN3dtTfG40
YfNgJab9ag/BTDU2mLybNh9csa6dKebHt0aSrTjNRX2DiQUEUqxeJBt8c5HgZL+vbaf/XlaR2HUu
cc5rDxu6uchxK5KkJItk2ORVZ1xNKJatWyy3xoPRaPwJaGi1t2yMEd99Z2ZJDKrfNPs9yUe1eR1r
rk88i5onZ5KoeuvKms7CMOI4W9JP4tlEPZwxsFwsuud8wfwnVIDM7oxVslphcB4g39R+ACejQnV+
Z3q5j7+IxJP2shmaufiMwBDaqebgpu4zhi6KifDxwSR4C8K5O1/8/NPBlc2/q8yMK8smxOK2nWUp
6AgLEBt+2vHqlDJM49u8cnnlq5aqIOT/x5pqNnl0rQxrJJ1E4B7ncbMLby8zLSoRY+mtGjYD56di
PXbKnBcNXqYlV8QCQs7CXCc3efYU0Do9I4Q4htEX2SnzYgyd1z4X/IwBi/8daFe9Pg8pc5PzoszT
5N7ja7Gtc924Un6oXnDTOIoEiig2zwrCM9rzgA14txorV/UUuKPYlia3dam7avyRSmKP4H7rxU6B
vU6fe3JR6l0WaNlfIxlprCGxmqMG0KiLdWyOsIXo1PrPmh5kpGGUIX09i2WOROXoLi6a+tzPUhh8
tlmZIcuebfE5ikz/qUq0LsT7l/OaTFog/D3MXUP9yliQxzMAFLwb/bxirxNb444OdKXXfGR6dW5U
8J6WpEk1HV9a0emU3ir5Vvmd/6CNlOlnk99Uxs+mzkcC0jiP7PZxb/JPDZkBecrqAX3vSx5LT1qP
72zg2nTNJYmn8j7p6Ex6br2zsgFY1NTTGFqCpqnRA8m0KC5zZ7AuNA6Mi3WkQLPM8ahltPTsOose
qETqn+REsoywdNbdIoUBWi/8vvMUX4FR3ctQGfFX0DrC68CBaOn4WDZCI9UCfme1jlwtDc+0oOy/
R+Rudkvp1k66jxFG3A61FkzbqlV1DPqwZZLGOCfFzQD2wL7KnFLKmXGmO5cYiayBs86kr9d9BMkc
LV9OIFU1uRlrByKKtTGIgQwASYNiO3mK2U9YXOiuRtIL62VQ1o567qEIPSRRxVzjS+c/Mdez+iaH
R84Ca5Z+svGQvPSLoX0xUYMTZ5ZCX3q0AY/1q94OG+vSCqTX3SnipCs+7szodRkLniYbh3G4QFyY
0outZniqOejS2QdD4XNdw0A+alppJVGHdcCaQTXWNpdS0ipfVATVb+rIS0klG3R9Pyoi4ImScdx4
YQWR+4/81v92Uk50UhAz65xR//9bKZdxXc//gzLw90O1v//eP0/VvC/I3GmUmDjbUDQ6/JP/TH43
vgBgsYVhsqv813Hav7sm+heEAu7cTME+4bhsFv4Af0575P3egu0ErSGO9kgSED5NHH7I70c/wGyV
neKP2GcJiESXTsVGM2vebgIPCBFoIvI9lW2ASeLTyJmCGqH4dYWZIystxscpaJVaFHyiwgU9O1zz
vjGCHkwDc7ipYitdsQcvX6CcVpO5qJO4nc6D2B3bdU6YIKRNMh19l2xGfuVcHvKGplddlENkTTwW
fYWlfMPHFDJqQqV3p2b+RpUQluj1/XAzuTNTVUTj1iUu4Izal4YKab35BT8ThR1+4PIVX/O08XQ/
XeUt5ejYkj6zcCJLy8ud/EeX1wimVjvz3tq/I/mE7ORCETqb3nc180nvgjBeZ23It4W1S7NfIp3i
AlFl7zfRedGIlG5zn6myv1GmSxvaDWHzXU0w5bxNgbcmvKO8dTZETGR0sOMw072NWXeNviKkRIA0
s+Y/GYKDpP1dpUBCnbkrHmpzg9x5a5YHb41zo/dYI5dG6hjYMBeZE+iuA3Iu/J4RQXHd0apZF/ok
6Xe7o+KcJVTe16kdGm2dG/2w7olJ27a0XBv+06LQu+qHnajuyvUSFrhUDwUHWcK4BadYrHp4ml+x
CRCQK7dZlRFrWXty6/mbkqOkBIGUo86rrN8o9qVEnKUmE4bYqAXpssVSG/3gtgPM+ZiWdvpVj9A/
cy4XLQUCSKLMUvuXlg/JnVdz/KL8gU+BrxFgmRsx2C1fvCR2DZsW8wldpypntc+bM1bOHdgNeRfJ
JL3tBgrihUtqIxkTaqsZvXNWF/l+8McHSM5YDjTfr7/bhRHcZXiqVoMQ8T5FcbLW+yY7d+GgrWvC
Npfw7+Rj0RG2ojQj2oYsuD+cMFVywQYxuek0R72GHdJkRIWjfuWzR40WIFm1M9Si/K1Rz/Xbqi7H
ba/U9CRM+ZBopfkC/5voI9NKf8QUB08O+xRwmsLaoHCy9mGadeh3h2xfif5XgEjsdRpSY+2T1Q6M
PQqb12oiP3PiRNWIeoumTn/eWZF9LdNabgRA9mxBvHuxq0Ir3RfITi+DwgWBaLItMdy8DxZmTyhK
kso9rSJ/2VoFjNq2CK9Fb7PHEpkgABb8qUTbu8vC0kbyHBlXbVcmX1UeJS88Ubkdhlact8Ukd22e
l1cp6rwfZdiAsAuq0D2j9zHdcD7VXWSNAtgak+e9CErPvRuThnQ7TRMsK2KILwHNiFvyJx0oBrwS
OzlUgbYovTg+y51QXLdei8u+EvHzwDYZKjeK38sy7WISklL1AB+/v0fWU54JQhrX2hD7L2g5k6eq
c5pzGFaofobWTUCNuRPRtFmUgfYiCRt9X79FHRSu9MRnL606+y+7q9QWisX4PCQmNkwfhGZaZvvG
Di5h3OUrJPSc4fg0KI083Jt+SaQa/OjA52iJDeJPDkrNhUjxH+oYGBbwNwsaAnXHVi53N2YEM3Ea
HPW9DOz2nCI93kiLBEEnt/r/Ze/MluM20m77KucFoMA8XB6gRrJYxUkcdIOgKAnzkIkx8fT/Am13
23K3Hb7vu3Z0UDUByMz97b32Xd444pwSFDgwaLfuYjWpl4FWnncnNsY7vpD4MjctJWGeMiJm69WG
+6Sn73TOD1Np53u6CtnBVkNTfMajXu752blbtNWc7RXtN0tze7Yw1dwBKWA/janIpgNW9reeQesj
SEDo7TlSDhsfx/yxmGmghbobD1zKnJsC03hk/jjepHF12459cDYbM3nBylTuF+oPdrOltDHUVabf
MEfUbwKKfs4adax3lDAMLBRkYE9NY5T7oJwvpWAaj7LGtTIMib1Z7IBDOLWA8zErjOSqbXI4p767
9nnBUB8ENFjP4lFTl/W15jr5lSls48FVlWNGeq+BThSuek/zCU4gLHQKLQc0kEOnOvG1cPFz6Tk8
3rkItpgZzC/5QM9a2TnlXpACeTRk3t0nHNfPZg+VRxvEAi1VFeJzV1MZNzve2gLUam9tM+isaMZ0
X2Z0XYbcPd6pnib1jfpfUExFIpxDXTvTlZZU4z7uDFIavaS3mS38zs+EeJoch3Pa2vyo7HHZW9mc
3rGyta/uWhPp97X3gxk2U1J3FR+DIPk2MYvd2tlCerBvSYP4zOThE26IDfQR5H8mssHaUemDzZug
tZXjG1Rto0SgmqwycheNPjpCvk+ka/pts7Zf4jqlCNNZOzFhhYodBhPx7Ccw4rd2k1RfrSTx9/Xa
qDms3Zrj2rJZzos8phRvElKmWlGZrG9hibJ0pjMquOQUvN0wb++3A7kyossMsONeAwVvF84ZZWUM
tbEenpkouRT8YJSNuo8+0G6tBm2Tzj8ta12oDmd3CIMhY7kO1j7Rcuq1xzR13FeREQedP4pHm48S
Uh7aRCXXKqJtr9NS6hW1dcbgDbICCNKG0mYAn/nabOrR77BeE2vhKY1WIuKI00Rz4/lvxdqMqmfW
mz10zY2W1M6DvxaoGvpsnaY+sHkMKvMWayqtcXF9s/6AVwKQ3H7ph2hUdbYJcmHeDH5P64MJD1mm
dXPbgAr77K2VrrNHuasQjbPXPhpfA7pffZfFsSzg6WuN1R7Vond3npPY732K6AXcFo7qMI3Bg+FQ
eViLDqfNWjXrfLTOVlpr3xYfXbTmOFNLm9TeHmm6QT21Tn68tte6a5EtLC8avVzkuN70t0amie8p
jHF6pBUluPFah+sBtQfUQEUuJ6/utl3KlvRvKw45Yt9hJsQRLWu97vTRtBsb0ntmL2A+IjbnChCq
5f2A9za8VmtRb1y0L/QRe1stD+4sEwg4n0/v2XesJb8coDle5X2eXk1rCbD70QeML1fGLNpiec9a
WTF/W8uDTVqEnYbljfBUwqVJDXy1lg1z5ip2FGhV1wNejXw3+dLLN9ZHR/HMQ/iMRCU2nZCoI7K6
jPgb2iheC45Z7+odYgTo5l5TOy0zvIPZlP6FmQo6x0dPcqBRmazljMMFNcpDm8dAtYsAHrMhMZ84
ZWJEXNnl7fRRwyzttZLZ02nfoJ5PkTgvpntXSrRp7ERHV1f1pS/ExH1iUTaXYLP+xsY33YJCMPeF
zmOFBAWbaYjidET3a130iHvos1405WfbZA8IfXOxIycW4tIWfXC9FCthJ3Hio+61QxXS2EUvddGw
giF3xcdsGOWymdcO67wPAoEgZmQDW8ygOVQfhdfWr/XXRa8M2rAt4Z/ikYZsmr4lJM5UMBul/du2
pTrTR29sgiJLoj4R9GzX07JN2Pi/LK5/ndvuY7K2cg/Uc9eZAx2bwu6q8IwvGQylkJrQMoJEDgvU
q9wXY+36VrAfGHam1kYMdE201vImU/WVTsU7f+0Kp2nO3ZRrf3gn8BQ1a6e4jjU3KqgZnzkiXGel
UW1Lsnn8LChxilZyvGTDxirZ3IAdvox2Zt10jv1qrG3mjFeHMFkbzou167xdW8/ztf+8rFRLSZnF
VNiz66skpSe9RlZnfoWwQoV6ihf3yfqoVfdnGtb1tWvdAGMTLWv/erw2sS9rJ3sD78lbW9qXta9d
QaHYY0FrIzj1+yCm1X1e+93btem95vJ70whMmGsLfNV37qHVYnXlmHTEp2tb/JjQG7+sDfJaR5d8
1tIdy2xmidqPknl7QAVt+uRcrxX0QZGri6Pz4YhioXb0FeeEVvaR23p/x135aejEwdA1mc8DBWTy
9OdQTxrbSNODnx1zMops4WYvvpI0CUPNHeh1oPVAvGOJ92uWbL3Y/O7I/PcD1I8Xdwmh4uhkrmcE
66n1d4bEJaulq5Y2OxpzI9+XnLRdm5XpxS+C4v6vX+o/OEhJDHOmWU+/PsjVP74UonvuzmnFSyH4
0XNtkO8Ma5U03//6df7kiOYLxalqrx53HSftz1wHKkCUDb4rOVIXrXYp2b6jO8zmtqyz/lbIglKB
MUj1LFJ29dZ6yTrvWJL0AtViPVzH6Grbv35Lf/6J13QS8TrGoJxpf84PDXpPvIFTxlHM1B7qlVR7
xDFO0DbtBsZGT1L5Pg8jvzNtBb9MNf+nH/2NfmQhH/2lfvT0XQKf6n+vHf36N79qR56B7RqxxgXB
RDwVpehf2pFnfWIS73HkB8yk/yIr/WbEwZFN8pBAoIfJl3sadem3Rj3zE9fB2tqHrQdcFTy9fyAp
/XQ/4R5xEKeY/DN5A2P2M9rLN8ZhydgbHGhMo88rTX3mIvRM/LNLF7cDF667+k9g8ODJ/uNdG3NV
mlaTsGbnBGHJXAWMAua4+VL3FA5D7LOO5SIQQJulb1//+rXX3+v3povVamE5WDsx+ATcPD8DYSAz
0YBe+MEhsYOm2HmymzbjbPC6PJvvc8Ns3uCht0HIuM/adIvKvs/EI2lekK6FEc9YQjXk2b4fARda
QhNXA2Xpl47SCi3Ky9iJeiXbbUfZ+M3QeWgXwPP/5gn7Hz8EqzKYywCIEgboP36DurQZhfdLcBAL
DyHYe8uu0sB7ZN6kPgtLp5DUKJh6aRU9n+yN21dqQ1EEm4QeUqy18y3bufm26Xw/1Mcl2weYEnaj
j9IAG7HABTwZj1U29DtVL3SiahXe8L/+Ibhk//Q74N9YKQXYyP7EM+nofx0YEgfE8ZHEJbIXyz8P
Ma/Jf/z1K/2skq6/OEk1uIhkBB1Ca3/8spzRYFpr8Eoj5NGD6ikg6V1fXMneEne6k1TRX7/eTzfR
xxUG/4dsFJf4nxOkptHVdaWVvF6SyTueKF240Cv2N5Hz//D9waeDGws0A0bOz8zHQPK4KDk9H6Q5
ZXufb62l+eVQdP7jX3+cj3zE73xC6+eBS0ckhBsPHPfPD4U8Mcxg4ho8mIxcj4vXmVu6KrO9Yvq8
UZXFBgPKWwcqqi/u1ej4JxK+BY1SCHcp1cXXleOIO6Jxq7w7EgRrjQxv2WhQ3pSUdNA2Za32Gdfm
5zHxoMZanAA0yOKkDUI74UXmFrs1QZbs0JluxwBvyQ5//SF/gaj84VOCayK5ATwAxyMBl59sX7EZ
l0O6yBm6i2WEVdJMRy+Ju6PG6o4MTDG0azU/5lJqG6egn5yLNz+UuKZ2o9H2O2rQ5bktMgjXPQ3I
grq0Z8MssrODWeqLB7nn2RHuVhqT+WAEcMRCzn1GJN24fDT1AumUfdOGBX3+zKbW3NRJpvYMhYx8
TL7wOAN/3jvOJRlMXMugUq5ZXdIDPYvo8OzrDxqNHVD5s2qbmuS0OqvxH2Xs0CSoMViuDZH2YNPj
95SFJ6qwAxyJzY6XtjQmEPWLZ58qX5T7MV6Tg6Npkymg28Ad3KZkrp2gNsqmeGL8GJUwu8K6UtrF
CVq0FMVA0i9TSo+L3to7MZUWYe5SfrkUrbvB1w6pObX0RwiRWNk5of1oOc5j2keGV1HA+TsOp0a3
wqZO5xfPrxk7VDDD16EC9pN8Pi3kFC5uidOp97M6CK0qo+e+r8XXOi+dN110iIlBHqVx8V0rNP9G
q0uNKoQs2WqevKoql3ftGmJbmMFxHrX63MQt4upcT32YSPplOOjs9TY/rd/npqHcOIJHpYVdw6TT
qKxXZ50JUoOpr6pvdbLjVn3WyqKnLZwy8TOkkRiRhSHwVmd9iTizWHuTNsPjsNjWm4zd7jbne6qP
OISCSHid9VjYuzptuSJG0KyDsKy3RshmV6SmtrHa2YcEYtbyM+NeKiZoSeGnmfGYz5QpTGrYpal1
Z8bVsOXZNh572phCpXEqRM8wv9EiWm2ka7R3FDzcZBQhRtpEDdKYlMMGX8fKG0EOkbp+RWaAVEli
22EezAltZ8kNoc4vKY2XhxQX631sLGqbS/dZ9cWbWdX1ZkIp4NztBk+IrTj4pTRO3jxMV7VTBGEz
0i5R6VYSDrnQaI4iX+ExS+ERNUyRUdV5ZOfNfK0xuN8X3VxHSvPjV61NFW9mjncp/p0oLdaiJKmL
kYtrnLwNy1Cxy1AZ600+ZdlmSFxzL7tOu3aWhhoalAucdI56Y0Cs3w1Au7DeK9iDoW7m7WUhrchj
qjPEtVKGfUzruTwYVqYfvIbbxdVUQ8NoIOj9pBxiMinz8VIRLn0Kt1bP63c52slLHhvDN9fr1Is1
yukKH9R4LMagD8ekpdVH19q96Au0ulgfjwNn6AvlQG04AFlIrFDPvc441lngLQJaGMpApSdVOGtr
8+mo1ztLN9MjUP52a1N4GOVqiMPAGrK9AajllM0N/S161YdOw3+uDaDtJnNncRW0nOFoCVRoVkRv
RAdWhuJX9QM1c2rOukrKDYCbMVpGpYeyQS//SEpnCSuHQVwnNPWh3eojRb18Ynnlub1JwkJR15Lq
6nrp9e55CSb7AqFcPyMb0wNUxHCCQ5086Hcjh9cUlCD9VZ7L99SbE8yWmfeUZn19qnHhPWo6+4uy
adNLUUzsTgAys15MOgOQIOfdUc8KNtPQ2czobnFfJrZ4yXOr2CD4TZtMY19IgEPty4IKw8kWxY6u
muEJM0Z5FJnTfVuYxR3K3ObZI/mQomX75ZZNjG/C5n0pqz1bKe1oXkeCTU2WZ0RUhxSbHN/UNoBj
vF1oML0EejVtnMEytwIA9BaCRXJZ6PDr8BIs/I0ZlN1zQjaSQlYiHROuaH2P04KPpDHVC3sLOEvU
Yw/ZWgGjHoMHQ7TUHcm63lwOuAzLKPAoP2av4kQtekvIPlJejS7Xq8Es9Ad74PEpGyXP9cYUVzmc
zzJkb2PuDcpM93GtOde9bLR7xQukG61k5V1ijC9rLsf5MlFlhhvITft7NCf+F8Dce6mbYkMQ3XiB
zHPdFRTGeqNo9h0dthNFZrp17cz6vhc8FHCiWMCKhL1rUzEfqwJfyljm6a6x4nTb1MOjEWtmNPWQ
SJxicrb46W5lXAerMyRhfNKOKt3z9XvFu6T/JD3JrhIjV7PTY/6qB4W3nAJnieIYn4K4clqerAr5
vPZNOz3PkzlXy/Fjef/fgfXvDqy4FNju/nfDwwN1ZOn/27wVTf/2h1PrL3/466k1cD9RMAFGm8kt
vS8oSv86teKE+ER/CTleyuEhM68SzL9PrR9wXHQ5jqc/HVq5vjFAuCtMZz3r/pNDK778P54ldKxC
jrlu31CbTA5EP+3dAr0jIhAL7dq2mb/5MN23i03ZWFUuxRbltaNNcjTv4cGPLEP2sjVGRY+t4aeb
pGimR1W41bXV0WtkiN4/FGxPHUzUeQ0H3cgjz63TbdEn90lrHewCglFsyzKy7fppGorbybT7EAus
j/OKhQPg9hzFnR3gVmSn1NkM5kNhl+YDO5Y0bFvTixYrqc42iMbHmruYcX9vb9QgyTVqzPB863PO
ft5qqWSjI/dOkey4zxvX2YvJsTHf5UN1n+XLcNW0Pgual44w7UVFM5q1ZJu8rOeTmlzvWNGTs83z
hdE7HfO7vhssUOzN4m4Svs6zdJE/w8lmvDXOc1tRNS6sdB2HK7hnUt/qrR1H+Mydky79Q1ma9y2B
odDqA+OmKoxrQsDVJp8DRFufFaNICyoshR/ver2tsP5jKPNrQ7LxLKYwmyjpKihB5MeqWFNsDt+O
5l1VNAlTGhlXROO8djebyVzTuUcQmv7xGTdpuTwIpxabSaVPSFvm56lyXMyP3vhaG40JgEkEG11Z
TXxupTJ1qt5TXMSR0FJDv6aG1VoeamkVrOwZAzkNR+BseEvYlIO27Aa3y9nN1023RLpDsIiGTB6E
Ye9gRRRW7Z+DJNA17GYCqzxJcjHtK7OTB1Thee+xIarDzLARjqu6v9e8Xu+xYGsV+21/6SySNEnm
nLyCsERuzFQnasWiQegaAcmF+WAXZ01xBKa7tZrnZNk3rVykvGnyMtNSei6pVPOckH+o84KoHRH7
6isvrntXvjZm7NzLhRZwti7U30HMCyWzs3y6i/uiYibY+B5mAY+OuGlHQ6c+LHt7QXO+D3CaKvfz
pOOLfNBG5frslVmJqyAy10p7Jliw32dcKoULyWe+mTJSUWKHo69mjSh147nx2/lumsWC5Tyvhbkz
MwPTe6EB94dyA/BfG7ou2GaQ6Yl4O2v5G2Y9Hv9uNTN81HV2aIGgyTURy6YRZnxfl6nG1tvD0R/m
ZGCe6I0vqrOWYyKNKrwbl2Wc3HFXat5E4kGkTc30rSaInhvpoWHXj67uWUk0+YN6kBjnktDS5Pxc
ZGVA/6dwrS8itRnmJVVyEakSF1dk/rYfW0LUmIqnPW9Av2HA52wrUrLbucZZAVi8vXU7WT9hdAEB
72GCxaav8o4tZWDIo5nn4AJ9Nz76rafBJOxAZoRJPzsbQ8MlFepG7fGTwwsKc2IFKjTWs0Kqd/09
hvT6VvhtsvdwF6XG6FwCznyPcdnO123ZggoSBHV/kcH+tyD+zYKIk2/V9v/7grg6AGFs/Wz/W//o
N/tf8EkPflvsVp/fb94/5xNxLvBE3I//XgP1Ty5kU8YhyDRMRNZ/57cIpQtmwzaRVaDKooT69j9Z
BGHq/7wIMgMAmIkM7FsQgn9WVSXrjsBon1JvrROMLMvEZVmgmNRUhKnt8ZXDhnfWHKe5z6D+nxco
O6HwK52+4mDItwYbuYec+mq1leZcXFJG5EXoanWOnUPu54AkQl8PaCNECsTG8Wd8c02M159N5uTt
2H2m12M5NSc9QXnl+FqeWpLit15j+fsKvgF5n9jb2wU+hCipNEr5GEbtlyyVxwJ/IHIpK9FCh4kW
WYOCillNvnmtStN9zgazGSJ0gTxilpVEVjqM1MCa/WGsm/geNh8Eiwzc2HFYG9iX5s0rSupLCitm
xD/7PVPc1X09uvOuiGf3MsUzjzzD5diCbtDoR0PFNiKHqb1PzGd/eG0WXKy89o+sTPJ7MpP+jlJ0
xNuM4tI9oQ15b3f2dJUXON7JU+YE663c/J7rnERzBws4N68lGN4n7jnR6+SaulWN4D59IKHRNuYZ
C3h9VJl4GXms3OdIbPsi9cfPadv3D0HQz1VYaov8asde8iI1ZkzQK20VYkvLB0oNcBUPfn0sV3c/
J7gMw4cTFF5kmoZ8E2qeBrxr07MLU4tvui6/llnfH1Du+p2BkeZ90YfyRDjtoi2Jc1XIviVQtSzX
bVwC1XI8yrJnvzMREjLFSU8NpuRHTYoXMh1sZPiWBv41QGi4Ia3yWhleHMmmcvmgqDEgwOLhZGSO
dsgdPd3PAqWrqe30uegzRqyYO2mRUXPTbAF704+uxQ5wjNRcWygyLsCjIH12M9iUwxBu062CKvsR
eWBBRiyT1dI9dTWhqsXi3OUE8/Qjy82BqfEMhoKi09Xenqf1beY6c2gL5Z0S2SwbZ1FDaEq/umlp
qz6ZcGGxAlUTimNjK09xum6TpxgHGmAD7E5fxTzZ1OW0jktuA62oaQHbgVnDWT56drJp2OKcl8oJ
7pJYwfDwtW2bgiJJ1bhxpUMDZzC+155VHHVJHoKaai3djB2ndRvB65peNapc86CvPwdNHr9olZto
V7EwRb4Nas/4JqCCEA3Up+F+XKYm3o6qMF57HLd1lNRiuDOGWnzh0GtGQTsZb4W05IjVpVf3HSwV
/2BbBTKW9DEVkG7Aul9Z2MniPk0x2cSG9WSNRN4EUb6vA85VllSbizaiSZ2mgaT2v+QMrW5oglY6
0wHgtctYNFqkco89m51yPqU4tmt2flpXb06SBp/xDn/V9KnduK20iGe66rvD1gy3CJG7ehv7cf0C
9oPEcSnz3uPHquVr78HXDFFVW9rBmn5TaSOWCUTP4JSac79pe3mHhTXACZdxP0ud0lfFIHbrl+0S
VaSIw2Vc8f52m23sNBi2C5T0q6IxvCtH79ZNd5qjj/n475ph4LEmabiKNNST/Vja2b05UkbbZHox
b7Sgj+2t7Un91QQGyWmCJ+po6i2CJYlZjs8YK4+JssS5sOMB43Rj9fdEPdHRYq/K2XDkgr2w0VsU
uuCzPsbsan2IMlP7BZ9vKw+2hsmGQF0Sh/gSu4vdSe29cTxa3mlMH7EwKY2Hy5IiqWHQkSE8zREu
fSq+uJOavhNZmV6VXRs3Fh6cattPna8QCoAAQTuxBJaIIC42vtkSQ0sn9iemNpkMg9qHpOjaDdP4
6Vq6EjZiWYiNW3tXdqv6zQh69I6Yd4lamMXHnIPNtjFssZ/16hG/1bDvJOaNjAnfGCKmwFwm8VFH
QT+6W6HPy7fFGjl2jIhWm8YacOs26WiGJbSVy6wb5Thc0z/jAr+25dRmz4uWAANV+DoK/cXnKAbY
JJWW0fcvTIi6/BLPuEzNIHcvRk7ujyGEvHerUr+Ha5Xc8lhkG+4XyxE3xhPHo/peMAO6H4wuRvyD
PfM0SZdGeE36pDOx1V6lKime/NoFl9LBBLz3s7a+1Ye5uoWsiL8uqdYhWWGz86+6CEET1guqCo9t
lrxorlR2Hsxg2AmflseN1VXVOQ903q5bgO/typQvpmQjO+XkAEJDdu5JGLz9Ze7NG8epY5DjSx8/
2L50j3RLT9QEaz6JpjFOv1uLpi61lgzVnprshkpsFZ+Dpm0fFq7xY8IHf2/Jax4nar7JEYthN8di
+YK/aob0T+CXArxS7XKbHPls9BSd9RQTFL3D82jIjOXa7Bd6oTMsddWU34pykOyMTesSN2Vn85At
4vtpiY+Nm5s3Er25iaCYe9xrQ3OLrJPt1+/zkeJl4xTkC+ZmW/Poq5Ya2t44WlvTnJw7auDTb3Fv
Z4ds1iYtlGJueR29V1cKW+ydWchpH6ggOI7G0D3JuKluR8MZD9xPrgopM5OEzLyg4idKRkLCSumb
Pq/JNw1WIMjD6hU++dwiBkniYps6aLm5KO0L/VDxzeIF87FjYcxC4r3nOvDf9SYL3o3OMinA7hzx
kg1l+kWf4uLYNQi3tZVqPgYsHjVcfimLtF1aDvl73dtlY17cUqYwfWk9b9oUveG+mk3mX0xF/Kcn
81pjNS7NbL/Q2rRsJcO55qFWwUtm1sQIxxS69jXI7cGIdGSuFAfvFLxmMHQeGMh34taV5FIOMMyQ
zBfXLZyoyg2hnyj8yVjHAoP4YAiCJ2tREwO++cZcOOGIZDMHlq92Vup6uzZwvSita5zdeTLdLcyy
c7RC6sIPQ6+lL05rOdmb6XKLE8srdGcrGbElLmc8jnHuDalpHFj7hvifPlxxyZqyoMSuxmL2JuLl
lb0vR6lCq9/zcTafgn7wHg2RtNR1Z4+i9tS2skR19ERHE8UwVpHXzPduubzyAPxhZ+lb3ruvK6bq
q9V07CCQaJKwc2BpAHs/oICWt8Iot5NdaSd+HBOEdltg6+7FD2txRjx3rSjwSQuL6vFsyMqDxNJ1
BxuhUNEw2Aj2rQyS5NF3B7mtgODfpQv7HcogJ6fSwv9pinWf9epvjlB4rTjf/PcT1P+X2dLUf1AT
f/mTX89Phs4BinOKRQsTofUPRt6vRygDTI0PrVBnJAD7GljNvw5SlreellbRYaXN8P/wHn47SBmf
qIjB0EF9JboCguc/cMCYP7dGYjYB0oChBjgG74dzxx/tAhXTuW4u3Im9a8tYAiwAaZMSnrvjNjqB
1NFHJ8yF1y/DvjChmerPvY8PbluQqu0ezcrumVsT2mKYwfZGthMK4liL1n/I3JoUYh/he8kMgrbT
bNc725rgMkD9UoccRK1GIRVWoGo8yqGsOuZfOJfrvr2pS2QWyE4ZI57Ab+sT9uL5CsbfqLOIuOpG
2XH8mFuivQLg+aJ1zbifmtFLIn0ONgHW5BNuQPB9+cwhznEK8zGli5LmzRSKFrvCNYfsyzHYTrBG
J6wuCwxBt3Tn+6UYGbO2JngqqIjjTaanBDtJqQPIkuMa2wywVpT7eh7xfI+yxGoSNNmRoK3wzhxl
xjzqlA6fTdMY67nsM/a9LMYBD6hWcqyibKzFCL1jOUGY87Saf7jm6MokcYzHi+nE9Ws/KeN+comX
7RvaNTdp1wEuS1papKMuUUvYFZXc5I4YX3ppq6d4oTwokolo5+Pc+HNBcaXDB7WBWJgvtHaK0+QQ
ccBSILe2UYxb4j7CYPclTxPhh3bj2d7EQNeCOMMi7RzduPOeMFLPJ/MDvpB9gBjSboUyjCufQePY
qt8JoA3mB77BWkkO6GdAHcZ1n5t9oB6cD+wD9SQgIOBpOJzOx+ogVkLE/AGLMFduxLQSJKoPmIT6
AEvIBHJExPZi+uHFmf62EOzbFQ53IyfaTG7hI6i3as0ewiqoIFc0c/tg1DK9LsB9vDQr4YK5pDFF
rZb0hxLvoL4xpXepKgUVY+VjwKLxRNSmJdgM/QOhkSQ4V9VaypJ6MrjMKHNA9uQa7oa/kX6gOJqV
yuGyWLahkw5o2NAMjn2cm8d+JXnQ2hR/4W4A71HnRvCVVk6gH9hkx2Kf9MJE6cqG4yQrUjflCCok
qOPuwbfHd33liIwrUST+gItwB2THxsP6FKkP/EiykkjwV9lXxUonWRmX+7FL6QdxusUwNs5KMkHW
B2rSgTdx7FKeha8vX8u+ijeIJeppyNrqEH+gUTRN59jarsSUcWWnqGauz8LJyWn0H3AVc1xzGCtx
xUAy+OwmyMSTFtTHOsiS5x4O4gxDJC7vCxtyS4f/YT/i8u0bn+vQo1U6dBgG4IYQUEs+ADCch82J
J0tsxNdt6+dY9Pv2Qjo52HWuXn4nlqyO4DdJP6SC+rJZBWEd9+85yAboDdMUOZw5DnkZBLScmG/z
pJ6dUjpRXSTBvAlG05PFRlhAoUq8yALpwr2dCF0nvGzhuIP6tTXzf8Li36yK3N5rZfp/XxYfPiZt
0ZtsyuyPq+Ovf/qbQ9T/5PBPeQB2P0yg/xYYfesTzkUQbrhEmbOtK+C/Isaf1rEXbgawIraJJezf
iyMMNyDOjuc4LkMy/Fv/ZHV0PgpUfm+TojlRd3Ss0D7vg7LSnyDs5FGKWubZ2tTkGdM2wKgBPQdT
A6RQ0e6wFdpDVCe5f4deSATfzOrsPLlzQzA/hRsjrYEAfpxZz26XqtsGSOLD2LnxF6zXEHJJYrQH
b1qcA8oBIf118nfN+L/ZEBdq5mhiZa42vTZjMkrZLhOgKbX0XBgNM5WSvcbVsIhSbKFsJpyylJqM
qBjclDDfmNc/KGKCY+BhydoVWmdfUuiWtwV2eaJZGINgbmkWIhi7+pCfoCYQYwFjOY6EGchNA3c3
NRm3UW/G1nGARXI1Lb51DCCq1tsZas2rXvGmNqKK+++8CidkadeBERHm6qzQb1fAoueWahsoxzrO
ce2Stnb7ptiiXTqHDAC4t8X+Vv3I+MEPTuysTk2HI7ixZPG3xXWwSRTG1D2jJWJHiHlnz3brdM/1
hHs1KKAMx1AmL9MQ149tR8yq7+SorplbJM7GHkwdtTb12EKUVWnEPOUFqMslbf07mAuQed2WLxLn
HtKObmUxylk+eySKl/aLkfj+bVw2dAORLtONTRxwaMf4MTU7j0BZ6HCuZIzYXgpDBLcOkYj0lBMX
OHR8f7uxEcGpdDOxX9J0OqUDC9UMNa6KSI81D4Yh/DvN5mrJC5CWhHSdQ2VgzqQczHiMmwJ3q+LX
ITUC+QQc36UgRqM9LHaltq6XG1c2h/lIlMUAKMkxne4AA7bnMxvWDkVQfJ2WSrzKoTGfW13ZVhQs
Ai+ck+AegUrvbyXo0HW3p4K7GfJPiOU/eDBllkDSXBhEBrOEce6M1hcznrvV9KY55qZPtenNXwo/
KjojOLWt5SUkXfSEBCPbvAPWjH45omSYeBzjQTuZIE2nCHZHtbX02a8Z/5LO6hFvC2eiVrsd7iEI
OMUptebgtvU1w0JDcN3PtaHsm7RDWEP/Lm1ND/2c3L8TuYZcLGLPirAssOB8alWo8UXIg3Jwc7+K
EaCf1gcMYHGcWTG/D3aw0MZbJKYttHnS6/iazeEQN6Bsr3q3HfRjKYTKns22C/oroPQOFXBcPi+o
79qDwgMGLCi+8SpwIdnYd8+pqM6Ea5NTOVQctHNHy1F9TOqkbO0qqXSv3nhmqX92LD3bZcuqKIPn
38a4jHY6KXmsMzpengURJ+vNDAkubW7+j70zW44bybbsr/QPoAyOGf0YM4NkcBQl6gVGpSTMkwNw
DF/fy0OZdUUqi7rZz2VpVpZmWRIiEIC7n3P2XrvLEpLHG6bfg0ggyRKYsvIzSJVoTZLxyfPQqh14
vY3HKrajfS2ZnWqbW9mssXEgj8oQvng5eiSjt7r4q1vxGQ6cRJniqcEaNmzDWopmZheYRd3NHFb3
9RJc9VlH6wvh8DoM6umo87e2PtPQrUPXdNXW0340HIPRJStNEUmMUyDdAmQ1c2qJ1dxgTu3m6aFf
unjjx+OeUYr7JCSR2Nkw0Lufh/pmDMx7SOLWCg8YP1sXIkZwsKmqIsLr1HjxLqqwXYLPvjQpG75l
s38yFyt6RpA6HghyKh4qTwU3mao7Usv0RLLo1C0wPHunbW+rMQWt4HjLKW0DlFMOBlTSx4sdHR4g
rQZ/itNFvk6lrBvsl8tzHfkuvGD/hhHxdT8iZGusRK2R4kkOfRiqMs8wr6WMxhuvK2iWdPWXkNV2
TzUTbNNojna17IFoRS5tM2G1ZKPU6bpQik5mmQpGObNaDX78uU6tjuCqJIXvOVcbmmn1qmByDd6u
hd9dxv2HbJDkR3qjsY/l9H2QXrGfk2zeImkTj0pY0Wc7d+G3T1GCFydzSlTqlHQXKFZHQqBLh9SJ
Nm12YSgZGDTkB+2bIXeOQUTFMRmGfzc0oH3Tha3pXBf1yEZ4KrzFP2FEZqqvcjxi26BN9bi8jZ5C
SElbW4d4UZgmACICBKg14KTVwlz/UwOObCdw9K2i1Ap2ZdeH+3pRzXMzRubHUMYGc+YBHjXpmLAl
rfpybkd5KO0yuLP5D9edNxn4COInP25Lcy1CWnsYCr2TtCIxrQY4TwI2cRZfhXlJjCfN2HZd9Ong
r3PLhmjRUs5tcJszw+idGkexsE92FAHDLhOs1kaDiN+vIwy2jZ8fDYksUMJJZr48GE99Y3YfeeIQ
WqTD2FyaDLi8KKvvJuR/JzvLq01Apr03FDwGzrgzJ6tbT1B5DhZCrpXCH3whIz/7ZndO+W2AOEHb
2YbKpvpodNkHvflYMUBFgTK3LlVBKj7UTPHukzAPvk7BEG+bEHtjG1mfjXD4nqZV/InZlYYdVyb2
Y/dD5bjGNe9UvmZIpAXkrHPL3EYfYulAwss+R97wR2C17n6pkeQsEXF+djp/mlH7EIRWWxvfZzJG
v5tyzbzIkylHkG013+IIw3NO2ULEu50dlIUcZE2DzdkuXiRui44KMe/G/K4S3qmC+XNVLnLYlr0F
6cGiPdmvx4Rm9rYT5XKK5z7a0gr4OmTJI3Z8jlKcL1LmVKuRQNmDLzLGUCCAWlQbLK652+rDTAtA
zJE4/tnltoii6dTl+aNhefXGHlvzc2L56YGmo/9NCnk/KPE9wn+Le77FUe4/V4UwN2AcUkzXpn8M
52i5aigvV77dPtcxtuklHI5jlUesnU2zpSPBdIA8AHK4ZpB0qrlwmSEh3RYf0nHOrwqe+VWVeiCo
Jfx/K+uTdWNmewTLzbHupwdngZQllqRaFQo9ZJItX3vOn+veHuqHKJjUOu0W7nVU2vMGBJba0kFB
HFPB+ZuGulxJI/iDSuQTPcTo2Wxd+4ZQBfKWAveOyQnPlftHaZXiAjIU7lN6n5dNperLobW++eUI
vUJ87YK8TTYDH2ktqm48BA0M7M5pHMKeyGZTgZfsObH494KR1iYpxmwHgWC6sSo/QrVYHyU/OmFn
e1J/T8nc4d6lvkSpE8SbOZkYfopMnOwm+zChZr+PpmTYo7dxEYFYVX0/JNBQss5Y+Qw/XI9+icOW
fmW0nUcm5fLUYxTSh81WVDe138dwusJLouS+u2l8aGkerRLDvInG7kZTXxDRd2vZgYRsys+ywIq7
dNPj2A23jehv6Chcc1pL1/zFM+89zREw4zlnwCFmGMdr7iLDVxvXTl2stL7jXlVZEFx5ZVutE0+u
rNnHfGHk5XJrySr/kfn138Lvd4WfwyL0XuH3oX9JXkkrf/yBn7uhiDXoX/5Vn/0lKNHdUBPlCHmM
Jl45iq5/F3wOVR2MNwC4P7VBdYeU9Betf6QC1Aiqf9AHRX3yyp9FsFdoI/x1dLlJY/9tG7TmSUvq
OZivATAZSw4usZnnXemN4VNZOvZFPk0QA1UcN5ed63CEnmeWHvToTC4reZDgjPWTPt1y4gm37P7T
fTLP7i0Sik6bPYDhR0G+spGgKeA1hApHI/K5eara9RAq5rwfkmjCiXcYUH2gEx8VIwOziIybsHRU
eazprXbI1RgpB2gl/TkdDiPl86QuYn8QzC4jf4KmAXi5VQ+N4iY/GFXtW9vGwSOzxV8kl0vupWNj
TeZtwpoBUSVuNLuptOJ2RbggwktZghgaxoJAEx2I0frWYqNe8KLHqrSSx6WvbXw4Akg/GKovI27k
xyBzJH20MsnugAWc+km2F3AZ4l1SR8NLCHBzJbuSlSrNmb96UAHWYa04ea3DaWFhgfipUhfxGgmw
+PvG0VTtpeUvJbGhSFKmUxLnyriYxnoEnIHibn4wZjEsgE3jnED2iJLQ8vcWuJIB34hZ9+1BmHEk
NHUqV22uxzIIRq6bCeISvwJkFt1x/u+A5H8zIOGJ0573/9wKuk7/IB78pfp5VfjzD/2lMbP+hdM8
9EPeYnKEaPb8j8zMBNcP8dPVPnv8vl74P6sCYDpmI7ytRAGatqtjtP+ckTjiX7iNTWYnOMZ/SNT+
weJwFlT/1AXiFERlgqQb4TcB0ObbxaGdsBq1RYcCuHEUYE8Vl+l0kK5K96hMK1JL62Qu66tMV5of
0qmiZG/Iu0TbEDbui5+qCrr0zIOvJqJv2dCoLh3ISJex1VK6hBENTMhoHYF2P93pv4ET6OnNq0+O
f9EJuLXgQ136Yfq//wQnCDreZNIw5SUDi+leJJh2Xeb0V7PyzdNozLiE3r8gZsxfLolRU7DfYkD1
dCrU60saaYG8F2rXpedBVephuFASoRncZ46DxnSVYyI+CGk2z1ToYTvB+UJYdAi9AbkTehpRs5Kl
FDGL8rkrrDzIeK2elRYCJiZfPBnTbYIe47GwEJvunaiqLzPkV3IbpxU9OCb6Es6cbDmNu9MALzke
ma7AZlLTPU7rYGMR6fPSVw0Oo6wNuFSYRKBMaVpjJBtpT/+FuEUFi4YJFsYwQPM2GDp5qfUohc1D
AL/IfZGY8/azYwDHxLwtTjKocyDJuBlR36Wh7mTpT47YqJCbNomtRyE4G6/SM6K4k1n7bIA0IwVG
swwmKw0mai6rebbUyH7j4YlJbkA+8InOPbQZ/Mj0QbYu/kkKGchXVpaIjixA3Aon1k/yeTx/9ppP
lj3AC+5lx/MXd7B4DRTc6n6RlfVo2IU1fWzAKhufbavnzqXMAGMm7jXkXdmQAbVWEiX6OvIMLl00
iv9KPcmnszLF/A7CvEmTxcyISohoHHjo46oyoRyz+f5UTy7OtDh6GmZ8c2rQeRHhKCiS2tS7S6iq
UJ93LTcpneFUrTyn77tPUIFVc3DoB5Zb7iNIRTe1uS0pPBFcsW7fLg/zUusiC86/uCSztED/qX8S
XzcYwzYFQj02dn0ZAl8UdFB6AyEUcvDrJB6XOzofybTKJl5eUiRFsGGSL/otgWm8hEUo+JTS87Hf
1cqi+YEQcVOQNpatrHGaH3GJ9QhKw8lHrRBhvVqAA77EWe9eY3jzngxaxKdRNcWtDfHtxRpRg9CY
cII1sgj/pWIT+9jYZjZRRfDIJiPdSzUqoMiwwbjjZRHl89GaEPBt3RqGMiC/rr+z0gVSlQuNlrGa
9Lm9Y1p68sZEb00Iphtj/1yXWCq1Vd8JksXeZDyR1h9jOfHbpXbjjN/nbAbjxb+WGKencbpPEcI+
Ys8C6Q0R033prAqQZgKW7xGtBD9PkRsMgw0O6wgmxgUC7eLXzTN3hpfLx4637POmRqDU4QPsPkGA
me5p5/IiGIhmJrR3dK/2OXC6S9ei47qiiSgPsSJAYYdId7rF690e8CAzX7Qx98Xg4JkAb70pR0wq
eNvC7TQBEF9TRNMaH1xZX1ZwG+Uj/HfDeDIGjIVXvSUNeTtPIZ+kmG2W36Wkpfkhdcwyv49UJg9T
aXA8iRQGtkU5LBDLXHIvZd9zLydzpEUOyowbgdJRHsDdQth2WFWSY8Pph+pIP8g5Z6tpVxsh77Gn
9EvB1JW/ZRpt1tDKgTqVDvQu1wE2G+/TVASDdZNFIQtFEAtQ9L49ihNZAvhPgwLqIJVJnE0H+osS
8LGQY8w8cYj7r3YU9PlHyQohSGCJFlfe1NguvGA1xdDhtz4JbkyjcbXhZOVxOnatz2/ew2o4ZUTL
TB+DIWrzb65fWdTczky5ifVSWdZNyf6ztCtryGJAvZUVlBa2RA8CLzpUWokctRcimdLY/JxOC7pU
HKinijzQT64aonW9iAef4aj2tdbDB800R2jVJRsejA4Nc5xc2EUYbWjCYNEoUzXi8ROzuwEr7x6M
bkRlUDvYZNOPceIM3Y5zm4cwsW7miKoa9htDQfOpcxkn2qX52YDmjr2cmhrFXb9Kk3EKDiK34i9F
F/nfAElRsQsJx6rwroZRtlCuCjndeTU9N9dW1RYrPiHbDCPuAzp6n4WTlDur4mi45nTprszel7dh
TFfQbyDBr7DD4h9u4uKDlVGXYrTqd4tOXMOQOa0rCYoeJVNzo4qlvHIdNWwHJKd3LOvN5ywckgfl
gN/yyUzYy7ajDp7bCR9sXe3xsKcPcecVuHmcLt5JbBxXSKgEoLV2ORZGCIXCdlKCHoiKWxU+GudU
2fUjm07zqXLLJtlkS6c5fWb9EYynvrU0nleBBzF+7fmECTXeZK/iVJXA8P3uO1JFuSkGh47VwiGZ
gDfr5MZk9mwS061mGi8cBzadtBRSrbLeBwVhgCA97PrCpxWwi11xl0V1szc5Vm8k3/FTliPvYJdS
3kU1w37czqU/nNreiR7CJvH2BkPgnWuQR21kxgIcCqTzyUj69pIFmxyBqpovRkOEF7ibiYropGS2
xACtBXN7SKrOe1SpWr6aZpFdAnJdLmUlwz9ztf6Y/m/8DXRdAe6o+jmzUrvjXh+JAL7wDxE0YYgP
QRsLfjoStXVpB5nmMEw9utScSL+1OaLQWjlIJjeZScsFMLk8vH8uelNfWgGRLTrLFkiGsCAr6VPT
T1d1ogWH9eiG0PlYRVMnZWHAIwtG//3rUBD/8u08jIkcly0cGG/pFYpIv6FDZXt0cqgH8N8ka3YF
EYWMABaMf34xHyMitxPmSPg2OFfwDhNe58G3L4h1q2ta08gRCrp/1MDvX+rXgyyKJ4p0zuKm7gO8
Oci2MakLBmbpo+3N4lTByNy7aBDXXdDXl51PFvk/vp5mEtF0QH1FzM2bwa+AMILBqnSPy5RETz+2
oCox2THcquM00qUzt/f9a+on7/WTyZfTdCvm1vx4bw/rcxk7fSh754jglNOVb5gcflhQ2YErkg2i
lYPiw14jgeLfTSZf0z9+SFF1wZgNTMw1lvt22o08A0VzkXvHYYDiiziLoa2gsfH+1/z1VeAqPtI1
Ypioy986d4rIGmn3dt4xxnx/mJmYI2j+bWL7312FghJfucabIKR7/cJ5hLC0rsF3Cdsu2HgpnVZr
gmj8/nf5m8cSbxSNI1y2AeXmm8ckbwkRbNLaPVoRRvtUJjwUah4JKpijXpz6htCD35R0v65frOms
Jnwt1Hpc9vUXq1IFgLfwnKNRR5ALhyA+LqbiKDIUdbitAt3V9rqFR+T9r/rryqLz1mygMSY5Yb+8
ESHcHWikrnXMdYcrqlknewZyJB95wW9gP3/zFXk4sEtzBgex+Xax9IsRQFJTWsdJMhufS1FfLh1s
rMLhgSGcI9hM+qn559/PC/B9I7uEaGC/WaGVmaKJJrjvCClcHird9EPETwfM1MXP+9fSrYk3r3pI
d8J1HMenIffrmwZSLzBZT46L7GBDZKJkGE7WXXHfqEWesMMyZ4jQ+t1OI+e6kbNWd1KtAhjioOSg
uKjdlyK2aEQmnc2pc8FMehvkREj85rb83Sel9WGFrEjgq97G0sHOHBEiRDzhOoxmnUZp85zpcSoa
P0cPUEKO9b+5O7++uwCleKvYnoGmgc16/YjHBf2SiD3uaAQGZ11sCNQPjK77r4HEE8NYP9LPe5aS
kDIU7bNSrs4gAvR133YWXJ82Rhez45QE+2oWpJ28/wH/7p6whvGsCJyH5tv8QZOo1kUFvPXlEnDo
Nt0MtQhija7QXqyxNX/Xxvnl3YMcoN8GWjk8orgoX9+QNu30oX9ejiQHOC8dIcLZ6tx3ZmenGn//
2/3dxQK6XCYNGpaat7tAsFjk5rbhfJziiX52BezR7AKqHNdsqJLev9gvPzXfTCPRhMnsn+XszVtX
5oaAHmrORw+SB53otOfJ4kWkSnz/QpbO93u1u3osl/rw4PLlSLzUn+SnE1hhJ+kEe3TkBCGJIzKp
4YY1rqQ+/xAZ9dJdNpmiE+LETnBFNBXixqLxbdz8hd4G65aGPunX0EVHiqV1JxaiInwpDyZhsc8h
XS97Zxa6+zG2OcXxaMXzbV/VIZO/97/Jr7+PKzje0TANUY/8chTCmY7tuuy6IyPbYDPiHbksASzv
Y3P+x6cu0tp5BtC/0bBFb/7muetj0+oVYd9HydzkgoQivn+LsGkLSaG+dKrpt/1DvXv99Csh9WM9
BHnB/5Je8suvVC2lLVrpOkeiBpxvnmepo3TIwzw3RDSLSBB1Xrgf6mmyfrPSYQx9e3FeL9tD6Af4
UmsP7dePiFNEfeqgfjkKQSdpgb8PC7sjyHQBkYMYLwq+eCLPnQ0aFNHhl6rZKGwZpwfY7HC9LAuI
gjmUdBGXcwZVK31dWGDAJiLJ5zmSJfyF/cDff+v3s4HAvWa8eggNBhk0LgO7vnOzbnlCn8R2Z7AZ
7HEGi+YIK5DUKXBw061LqNKw7qKcvl9O4wh3WquwZwbxaOXXrmmAkjRFXt6NdBugXvTGfnJS77ae
hQFwwa/yFV3sCpu+31omjqvMrNad7w7hKnFkc9XnDlo7H5vhuKlBi1NAL+lxDFKxdlThYv9DndQy
rh1AEfX0viEp1S/2kqFYXBUio3k0NKIQX0cZEA4EkY33JZwa3QzFipbcEs/Kv2uqdn3BiJymdyjB
NRw8hfdlXbUL/3Vp/T8PnypH+L8LC32uaRvetaQq3Pk73fJ0XAPklxTus8SpeREHxnTfTMg/btFh
FfUVyHvV33V2xw9iNT5vdy3KJkfzZLJfyKEHLy9MFP+5aQVXcI7q/N5vRPeVQAe+xWhn7vLN9qrB
uZat0K2oseBnnsyUP8hXJ3lt5OM+NDhCQnBrmXOluJuKjgaqrB2o/HzaIf/n8vRB6Fz1S0IjPCDP
ANG1rcP9UHNF4ssy2tVFO2WD8TDVKZdu84VdK0TkTgsnKYC13FSjcvt7OOlk0uY8Lskt9SrxNaSw
jc3aMNAJKsU4Pd8MvTLWS1OBEvQslnCQEzxBFRhw6Pb+mPpXjorEeJFMBjk2/SRUeiIIlZ5W0Az4
iKeCGhYpa0iXMR7MST6KyiW2IUBnCCca8gNu7lSyN5zPAfTsefqW2KPVkHhg7Y7C8+35MqIRgs1v
QVj+PeyX6DZY4Fr9aMG5xcCHsZNJ/EiwS6MEQX4HBL85/HitPAiFPKG8M6NvZ8FL5aa03kZ3Fo9I
9ZP0QLeX3rzVOyzj0nN5itrAozJLSA8l+LPTPXM764Yvc1qPanee1f4YzYjAeYlcWx8kiCKhHwdl
GytBpjuxkvY8WX6UP5Mw6cCftz/fG2gyJvSu/Cvk/cMCzS+dsl0d5ES3lWHMa1o2BpOGYna4sU6k
HFIOQytO71AY8UEEGQ9y1xRWd18top0+D6T0EUpR+C75dkEdTsO1OxXi0QPD46wHGaXzt8BgkrHN
gtZy7mbR0AVOCDgbbd6/0S/ZjxkDJPUqoV3Bs4KLGcNK4vS2/5GDOQCflQsepbFXBXGiRraKoqWk
N28URFQUkrCzzVzQlETvUi0BLYmMVKLSNCdabXTI+4AG2TKobPyx4/9XOfEb5YT40Y35z3PS/bea
reK1k+zHn/lrTGr+i6MLa4lvgr6AMcXm+aeVLHD/5ZmhxmtQNVFc63L332r5f49FbRNJvS6oqIcp
wBnd/YOpKP2XN9slDTSPf5DoYxyz2C9fb5ehxTA9qoPiYAfx84i+bNV3eY062fyEJetBKuNQmUP7
KSjFJ8wbYjf4866b1LGf/WC7GK11YSPfu+hwz9LIxXJEfAfhorOJGclAxgM1SH6fI7D7NSJu0AOd
eYV9uvlMBWfeG9Zs7WnPnvn6QOgJ5tlFxDRth9i/zzCO3Y7gofIA/FI1slcgRwQtR+bRtjMsazOP
jjyaPWpWVd7MHeCZpkdGlxXTBavocucy0tjUTINYYcfhkeUwX8fzhLMcJAbNQnFHkIK77/r4o+eU
ICnGsQCQVCTXPfvDZWaPzLjMKr0VTBG3LsOcWzoIhKUUT8NEOoWNTWpuPWTfvnqpSepEpadAAzvN
9CWtwpi9HZGrHS41aI3W27vdaG6lI/39CCVzPTrFtOXQ+bXPJnuH1D3apLmn/fjDi0ULYm306pgh
ndyVKatiRuoooSAVum4/JKnKr+7Lttv1WKeX2riJ5qzYDkY7HRo7pMXr1+I+bKziU09M9EdXZbsy
1BbbvrzP6bVcpUUgh1UW+DmKrKG4lo0dj1srUOa6RWn3aVjq9C63aQjandGvbbsig6CJlXxobSN6
gNnqXjo51mhYyy5jod5rr4gmTk/4ScZPUUhhix4gfJpKMouYUQxsZbXPwRyO1BZponNB4Rfc+eOI
R49Td7wqLOUeejtonv00wwmX+ap4qhhEXpIbEe5NqxAnp1pMn8zGguoiNht5xQEo2JBnKLh5oYVP
MBlwHHRWUx1lF6FYAaRZHTGZDy3smMonsoIIYHJea3LEzR4uLfQysbNGP/vsA1TwNlNE1pNrpdHT
OVQ4YJPfTmWK4B8yw8nGGXLp6AE8pVX2uWkidhvoMWhl0nwRxIgYE3ExNqoixAWnoSc5agWVYyK0
Ey/jMjKgIglZ12IpITKyZSdrTbt4mtPZ/CIHzkyGbQ/ZOu567ip+4Y1M2HS5gcYaOxXH0JB+7qOq
3Yr+N3+lbw3zsIHXMt+yWxVP7hDN+cHtFF+e+ex87xe6C1nWyAdyj1Kjq10vX9szv0MTFPyFoses
hfUzJZCApCayOkrOaLx/+9SjzF+Rx0Vm90TDj+zcvnhqBKaHuUVDha1f7cVgN9/cidNENNSMVvQn
y6KsCXYKVdPC72r5d/ECJCd1JQYGsIzBnTPxDDpGX34vysSBxAqnscuccV17jBzQePPFe7uc72cc
Zh/8qeT/WGiLnqtYRDYcs+etGXYwdUYn+3x+0jK0pBzS4xCbJmc1bDgTPW060kjXG9CTqwQMzdrF
bvPkhKP1cayMtN72pePf4et2Lmo0VfcCjdJGyt4CKzYgauD8zqo3kOFhlAu/mhWNza4gHPxr7ycE
k5i1dwOIcL5s0RzcR9Qb92NrADXmiURnHboYhSzZrka3hF4Cf46/SAVcERk5h404MR7qpVX7xcvq
h5aifV8XPfIz/WuVY1k/pPHMMafLIaitBQz3da01ktAn3CvBhCpaeWcRpRdrOMqoMSgF2N1l4X/S
AIshztK1dVZhZssJ/gw9qPmWdJRH1aL+VC4Qe4Jt49KDFBJcW/1wg13jNlHQZYseYHMmv9Omvwzt
ulj12Ekqy7+fOhwqKtn3KEZjaBEbRGzoNrWclPQxlMfgL5q5XgdactqzjwGwsethL1Lh3TtoUwGG
iJPHQHOTa+Gq5yNhFT7HprScTynu33HKcEDWR1vLXoUWwIrJIusU5jZZbloky0k/WwWhcrZzA6XM
b2j5KS2r7c8KWwOtbRVPa4X2ttUi3FbLcUEQdttKS3RttLoSzW6Fdhffd7HG3GvfWFrYa6Dw7VD6
4nkooRYh/oUYQ7iAFgQbWhpMecdE02Lutm6oOB4GLSJWWk5coitmVE5qiZYaN2iOq2xoUPTlZF0g
R3bdhR9YS5SnFlZupmXLOfplT5dGsBQQKSJtNimvD5Ql+cYMwNxOWgJtooWGUdrs8CM/t1omPVU1
pZ+WTkstos5mz0RjgC5ZlC0TBk2nnb/bc3PfaAl2qsXYhAKbn30PBTE18GMvuuxlPou3M1zbqRZ0
m/i+ViTFAmAMI0eDthfWAy0CjzOtB6epTIAMsvMwemhRjCdaOg4hYj7RY0BPbp+15dVZZ15pyfmi
LMI7UaEXWo7OY4XvV0vUbS1WJzkb3Xo5AFPICcPbOB0H6k4L3EmJy7fwQy4QZaG5bJoXeuPWpg26
cJMJ9cnUUnlTi+ZDLZ830NHTinhuE3tvaoH9qKX2iDjUyrXJVa61EF+iyMcpZxKJh00s03J9Asm7
NcPlTQ/x7GrUmn4OCcFXRwttfK34z7X2vz7bADrtCBjP5gBlIRdfI4X4kPkDxbh2EDDQzr71UhZH
3MwgguIuQoViqB17+rjLO/5sXBI1veBOQKZU36FXmzZx0nKysg13NTYyODWqGT9X5lx8HrUZwtO2
CFcbJGBaLZvi7Joozw6KRJsporOvwtMWC9IpcVt0Z+dFok0YlrZjBGdnRo9HAxGTceMJie3LtqaW
HxHsF3mKxlbl2XDlu9Lhiakiwl9axvcrZxnZBpG9n2qCoI+OtpFE2lAS/bCWYDJB34TfZDl7T/qw
Mk59HLgXnBRy0L91u00n3OQFyY/ONsESg/rUuhHaKjPKdDw0id9+9NoeI4221CAFgkXlj2SWwUMi
CXu5yLUFp9RmHFPbchpt0Km1VQcgZLbOzvYdbeSJtKVndoovvjb5dNruk5+NP9oCxDQcM5C2BQ3a
IMSZ4XqqM3rw+HSs2FsX+Iiys6MoqxRGm7GV60UbjlJtPSLmrF/XMndwaCzXGBXnPShjtgFtWnK1
fWnRRqZcW5pqbW6atc2pzbSy386NZ5ssQ6HNUCPRt/hd5n4XaqfUoD1Tho17SkoNB9eOKt1fxQBg
3rOD1jcVhPJVE0If7rCVP9nNtEf1E2864KA0H/zTpJ1bfRDg4aoAgo9pty4E/RFVx9/aiXAd7fwC
mlxslXaDTeY0HVPtEBu0V2xso6s0bu+dyCXrLwoyUuK86TLKgiTsN5mREAzq2QsOTVZXcekPhpeq
baat9s0e+lgW39nw+za8wt1I7Fo3OsANQgPy41MctyYqQXrQIOZouMzwDDj/LlcuR5Uc1EuZu2gH
MrWZAnDuiGbIIERDqYah3pQEPJLdG6tk/iPJg1E55BhEtXVgN/w4lc4dpne1KyEArmPyqh4An4HH
nZfuFGduvcuU61z37vKpXex0u2CBSMOanJOl7zHukFNQAJa4af3G/QKafl5nVrV8EZ3or8cS5V0q
1DdJIN92dC11HUAH2vgMuLBGUv1AC+huQ2QYV6PvtfcxR5WtFRHURe7YZ4Sn0aoth+xl7ON5nRrS
sdnvKciNlK54ZprrvCWNAB4GtN0mAKwb6axTiEN7MwgfQ61ScXPnEv3PCAwx++pb2vPYlvJEy3IN
YP2PhO7Dhg5neJzjxau2mdCH/niW/RfTGfuvfu5mVyPyE87xnXOwvdS9kFn4YCqo37Te1GJsctXn
FxC+cNQuizNfOak07ognXz4WYCGuu6T8gwI0LrcIF4dmNfaLe0lnlFjcKvmj1YJyKE/lV195es2K
+n43MNDcSWHKZ44v3tay7Om+j8JlzRno3k4zFyzhoiMPrcI+YhxoN/688KYRaPrkAde5bBu7uloK
FTTrdu6Lm5zYYJeYMjv5UrUdMOIoS6edzlTM2QelznhLme6vxiIMvgYxoEb0vK64T4c4+NhLn7a+
XVZflqSGz6ci2zFY8v2wWg/mWD1WHPq3rliCS6Bt9a5jYdwGYsGsi4SpGSmyCEbNT2k8jM+oU8XG
o5EJi7XC/CfxqtYri4vftDGHkqxGrYfnKOwfkXJIZFo9qPvFrlecnntcL1M6Ap8DuUVOnGw79T0B
vnXw7T7VhoPmMBnVt3xCCQpJ0qd87K5yOZTUWTIAGWaq2zjpm3s7C5dNPracbjOwf25cY/6NbMjJ
YRCRCZx+oPCLNj4O1B3pGcFF4Rnxf0EJ/+fb/0YdbzNtYszwn7s+H18whmOiq1/p4//8Y382flBH
/ytk1MhY+geSnIH5Xwwhy/mXz1zLOjtg/ur5ODCHTMtxGDIzpoQDwEf4SxrvAlxwhc0kHx2SznX/
J02g17MoqOaI62H+MlCjT66bUq9bQGxrOitx8O5KxSKwrnAa38mCtwJhZNt9/unG3P6YAv2s3Ho9
GzpfjPx3tOx0ujysAm9mhbE7OQUlpHOXIIp7PmsuZ1pET3naMzokc6l5jpkrv4Ra9fn/cWnwDziX
tC7hrfwoNXIx9XAB7xYGGc8VJtsQMKXWefiDJx7tQEttO1PqyWCkkZ3vX/71wFl/c99iBMdKHqBZ
Q5j0+jZbdhpXIdK8u6IkZh2uonYhmP2wNMe01pebCOf4jQjjzTTsz4vyqGChgDTvvxVEVE0VDXET
Wncu2mDI7aAfrNJjro5YIHxqepKPiLPk4oMY6L4n/dB/9Rp6CoXhcR9aMjH2ZAOiUuow30bbhR3j
xQssuvaRq0xxqQgXRKRN/wlufEMA9mYqKjQG79873o2fJoo/vgYnGnRAlsuU2XkzwwzGwKbZnlh3
xNbwrAwF5oyCM8Mu6Jg+FOlcX045UIT3r/q6N/rnVeEmg3HT9K63qZAcIP1sciUSSqHEY2UQINX6
VfId+XdLM3+Z7l0Hv4DLqksbkODb3wwzf30x0eSdtRMmBivSB14/MSoMqxzjkyAwlflWql+YOcQ4
EatWnN7/quL12PT8XW1kchqSgljjF6lVNPt9ZZqDuHO0AoNoG3oTKhX0OyLbZpiWO86LMpncxSbS
/jUzeF4WIyPZFvaF8Zuf++++uG06rJZ42RAmvvnilmPUYWtGhOL0LS+J44PwAGDFbrhKtZTh/e/+
dy+Jz7LHe8k/vvtWHiMa2ESGraw72fXBppoThndOTJdvIHr3spQZHVDV0UBocTGsQuJjTyUAZG1h
xSu0whtd/zCmkM6t6f96ENnnUMnOvpEkUfRuqznjLXMDeqhHUjexpL//Jd6okc4/oM/ogNkCWwWT
9zevSFbE0RDMobij5QkR9CxrOD83516elKVBoTOy7s3cwDKgLxanOHiBnIXtoZlL2q/wQ9HdLBgF
5EZEZodShx7U+5/zb1ZBn2YIMxCHD/uLMMWYrEF5kSPuIK9wQ863WTSyeRZmJB5bLYB//4LW24cJ
xxlPNXuuKTCtirdSmLKPrczM5+7ubCo5T3yjcPp/7J3JcuNWuq3f5c7hQN8M7uCSYCdSlKheOUEo
U5kbPTb6DTz9+UC56tiuc8tR8xNRUWW7UhYbYONv1vqW8wH5AzFtvwxqG8tlshklEas6fYDAvBrx
HzwmfYbG3yonBP0VE9hU5wS4SkVAyXJwLtfE9SNqeWq4KyOJg1M7eAyUUdqerttcYFaQlpkj/Y3+
knfwlyORh7XO94wG2jZRXFzNsH+QwszAcL0ai9Kl4qG8DuQ0Q5LDqHVXW/nEVGuIQbYwQAc7ZzpE
7qwRlUfxNohFkkK21S19PSmJGTU1hw0RTd52mIXWsf1tQX6WBqRgnCNOhILCmgNsCvGoPUuN5j3U
vQrU6Sim2FkzOWOXjbyKO4MWsN/wCHBhT6c5xnJflhdAgPHRbwu41YVfnYcUukzIzluntzVz7Y3V
d3ZnVFP+Q89apPTUATG+75mA40kN8efkADFi24TOPel4ft9Aui8sEoBSeQ8AmuBkheIPXW3VMv3y
YrbVg+dp8gV8eDriY/A8yOR1TPeTisxdMbOrB9yjomGO7gZTs3bJLv+OhY/BSAkCI9vP8CPQKTDz
JScBoox2iFAcnhgHszSSQ3Sjo+sEKAMGdu3R9DYXbYSYRU5CVzpr1GtZvC5iIeW9B/u2WSuA81Ho
p/iQBQyhF5lxjXgY4cXKrdD71EWMWoLSAGMI/QavrnJw8wQ2ZULpc9pQAnIQD5gDHr40yxNzjjiM
LKyAfhvljAKRbHgnP/OyniezERt0UnPZ6568wTWYTrckAdYnIud8YyumqoizlUyUfyBxjnlwFnQ/
/JLYjJUgPWsHgbgJMewIMB52s22ChIkQivdR1+c3tHvJjTn4KvSpA75jN2M+ldTtjqCBaIvRuPpW
BK3zVi0TLdhM8ScXivop+iiFb0FQYKj3fD0Q7LtyByDQCQvDGxhXAtwhgS0qlfLJhdMmVvrdp13r
7lrhQ5ZPGty4jGwUvwWJAvE5KJ68AQx+wAWQT5UXQu5j277qJttD8rOyyfMw+V+DbDRHrjM70Yx4
hQ5yAsflZ0Yg37R4IF6jIOa6bMKpngp/q+lL8TNjhKqyjC+oBOR11AXzWE57jU2Nj5RhA9GQ6WIh
ovxZYZgYVlelcEFmV78evIBzJag4K76McbFv8DC1yRtBQmPQmwZNyzfrEmOWr5KU2YROVk04BiOX
F0NDvvpskO8QycWl9/y5W8+Tu6gdRlhLiU692uU+p1ExOh94i4KX0WTV1s4LVKZHx6tBEj95dsEO
oYnhdNTcof66KBYBJrPMq+XIqY6UdXj7FvVvxoj1yPjVfKp1Z/lDVR6cOgQoNKWDF0VQyoJChAZT
+GQloM+gG00ofFh88w9IzWIV5zt8OI3Jk3rVMXAD3h4b6RnMO0cMuxmUOXURnIIFr8sWmof6V0Da
onihhiMinky8o5cywmcb3X4iXeSjDBrbeGrbnr+8vtqi7xFNWrXNNoyy08RQlkz39bUWyZBTN3dl
AUJKiME49zPa7cGmMpzMK35nDhhMoO3qE9oNK09NmG5oc+MOVVM4LdXjZPLZG8REYsvk/k2hjgxs
uCouhnT5qy/9lkipPvUFL3p1TIAkaD9ljoiwDkT9nmZIbGn62+nhWijMWU3eO8Mt98NcFl4EsPDV
1rwYZfrpp23l4CuxxFqHqtb0s764e90q0s+EoCO84jLiuzOXV1tWNaaTFrna1aeHRokivFqEfI6R
yXc2uDzNpwzc2yYyA6r0q358YERVHeq2QXn2u64JB7461Rpez/W1wOmXUiWb0+7zq/mxltJnSgMU
T4i0bFKjtAySoyddNFSId9jgFo79ESOsBHCE+NkHuqQw/PlAUFMwMkb0HcIdmrbyegsZZHqq7QBR
gDKIJ08XNuPFt8f2Mw9aviMZ+QudlG2xWAzAIHM42wjgANgQF8nOmAwKg0W7yBgGLnZreQfeTnW0
Bo3Z3tRPoMPinFcL1nVxPPDE7ZbL04Evc9bFonfM7H5R4QyUqzYT//4WIZvGaiuO6AENtgHo4WLG
TRtkrryYyOECJu2Jz6zDvv6ihsR7SjPSRjddDRPWMgOukRyV0kdcQDpYgZDj/V8PgSxn+IUhgk8l
z5Lg5C6u1jrgDpPu8uuLEYkSEDTKsc5Ahm2wgL6qpSj3630dWXyrCZ6iMOdBzucwUoIGJbvoq8dY
YVL9aBa/TKbnWGy/jKXC4Y5vmpZXcr0SwbihK8Riulwb1Ogbo2FxQE1bC8aXCvPGwa+WLyitQdhv
zSqq90VjBGDMZhWADp21Fo5QR1Fk+gt+0GRx8YjI0Pmw0hS/sra4i4OUNoQtrvE0Wg0fsmUu9EDO
+YBg0SSQ78BpudFrY1QY9Lhur/51DHScQE2F1eLa8M6jxrQOj+HTIGhRE45ufTXS0j4tdtgnPLR8
Ldd1+uwvS/NrxXh9bE6zzhUlF2mv5ce899mRwQlHpAayzCRNtO/pZBZndkMIFVuj0cjnsFleTuzy
LrIEHbbsyUVZl7EA9JeV6kGfJ4s5mjVb277NobY5reA4SjJuLhNnLnEfbeNYq5hLHuDvsjCOkwgp
4Dh4NUYYB/urE/S586CasWzW5WijQNMa3fkgMpCrhj8dvJSkCjzlGPsOWV1p1QYJ/ZjfFIPLT5Pp
a9aP5EqOXCKsd4r1vNhQmOAvZx87UA3cucEhTykilpbc7uhX4oJr4voBfJ1FS+M+pCbnwnKwNmLx
HF+vXVIdeKypxTenvGT6jko1ulyvT0R40Q5qHfyNsrazW6/3uUR8vSf5wcmGm5gxM7mb1wuCUbz/
S3pDNqyLZmj2WloGm3wClCBwDD1dr4ovF3DGPursAkncGTWpI2RJ8SGwH04qRrKlASHdIXt6Pc2Z
tkbKwRCicVK2+MnyhrRxcdkmjZOvG3vk/5sohFAQGqZxNmzeApec8UTUbTWGRi64s7wIkbeJO8va
IptT931acdpbiXHnQEEhJWLmov7SjXcjh/b1BCQgD9M5LDk+7C7Slsc3QUIEcXkjt83yACLlQwCv
Xcuh41CoRAPnoNZ8nNIlFoaZC67jNrPqid8r5MTmfrJpCSStGglcE4UfHm+mLBPbndVo2p0WAlxR
xqqhFpofB8PHbt31QxnfsZPVqwNgbkgEV9uK4y+qBpFUXO26Ec1IUB1UIhuhZcGLTh7FriRAhvfr
BeM9IiLvsfdVcYc6+kesRdo6C9J27+RgGzyyEY4ws9NfwmoreFDgslgRlNl6qCxuYMXjMU0kT6SJ
qfUapVEXUKFM7gtZQXzOieSUq5xxVjutT9HKs/YdVqIGkYVCpTgkUqa3lt0axpqnJlh99oz70pAE
ZOdSlrdRRR51oBbpzlXUCs+HK6xpzc7HJ952+k29HP5oRwSDSAQbNNq9TbCKmZf5QatAJZRM2TCb
5tGoPYqUTcO6KST/XQeL0MRyZkANug6g2AJUR6gw51I9UOMUS0lXxz4KGMGuHEq6tu4X4M+1Ub5a
3Ecr4FYN4hp5sN6guY2IZHjJzIr6ANIPr1RdHyZRzLk9g6nMflbUmDxdAhls0uUZbmhkd5AVwxV0
bQyFLkp5wyqHWNOm40yrXLKgjszTmr2HUf+UBMhO0KYYZ6Gc4MXQuvbTnLEEuBb6KHowvtcl9UNt
IdhytRaC0+pKSxj4zawpOSKDNEOSS6YCq+WFY4RKikNdRoF/Ksh3KQjSZXw1EjLzTozguKoIivlo
am6hLufiSSINsl7lbF2xnMzzTNABIrk43ptOnPy0Bxd9rCN77rhOQ6TgZEBRta8Ko2ZGovFkLrLS
tw+ehzTrQMOmun1Lf7Py+76BfN7229w2TbJk2g4oOyKpJ9/HD8Y75lRizsNH4qXY8pG3mnQShcuD
xSXh7ylmYh3ObF8O0lHcD7NYjoNryexAnHUFYZBMyQp9S8g1ekS2q+aW3xw/xU2vnlXMyjG2p+RZ
9iILW+4QTme6nXnLA7H3ANsWZBBNttTuG80F1ks5Xfobq7HU3hSO9qOXlvOJLXz+mVNV/gIB1VJu
jzk7cncyj/hedKD7bbXLGa684ZBx4ZJHUQ5xsy5TUJsVYceOpZJz4mFcFKmbvBayE48uNT7YlCKH
htQ6+g527HQOLBk9xxoxtFU98W9ySp2dbkJQurifS42ONdfFiK6/0xuygILBfb8OS/5X1/t3ul6s
OH8YK4Uf3cfvq6HzR/Hz//6f/9dkH2X70f4RfwTPiJ/5fbvjB7+5NoLVxdDpmkvawz+3O4FNnh4a
W5cxDZpdrKb/Let1f3P4kcVLjlnFZsD9zxWPZS24NP40gytKHN/8jyIiFlnwHyfoDnl9/AfQmmcY
8BJYKP15llwnCNClScHh5L5PKJs2nBtym3dzFKubnMEl6OEqnUB9jtMn5S8ieaaBHGOGMT4gPdRX
fSu1jxwpIbladnCeCSldlO4JQwxJxLlobe9Mslb7MLH5fCpaJ99lWLwPhXCNbxVF/iZPvfQG+86m
g1b6fSBZgO0nNEju6BHYZ9vL+YcuqQMSGLnmOlKZ+UjITHYTkLaFFcHKd73V8pjqytvKMZM1gWJF
yLoTt8LQjocyKXiAFxxIoakJYlpZX3Om5OqO0Nl8J3MfaBK6AnoZV5kXpfXB2Usy/dYgH/x2sia0
RzwI663pGfnOIDjuzSA47mxo2b2h3P424gE06/AxDYBGK4ok4gh1dteIrKABI9JxQYfge+SZ1HT3
wLSJUuK5sCGJWNERExqwc3Jdfo7EVWw5ZDJyweihcH9lz7WduvUK20a6k4VK90HbdeEIGpVx22Ss
O5xur5WfRHddH4+Xjg31j2Aap7eS8OuLyPxpb00pQgErVRfWKJyrppls68jpj7py6+8FGxSSsgSZ
O0M+7Dy0rKGBgnVlZ2VOJOHIxIs26VMLrKXgmtZWII9EAWGEQM9Kcg16Dr0CNuFEBOnK4oCv85Az
cAp5/s+v9tDUu7oenF+ko1ekHHUJ1mJ73CF5j9g5xcW9MZNQtyU3JyPOqo00qOFpf5SEkr4I+oV3
ryZfnlgQeRNJd3yUw1g/IUFLyDZ19duxBZO36hsreSWjqT2lvZ4/2pUtd8UCz1qNUMH32C882nYk
1Zd58pJbAQ9vO3lejuVP+t5DSV9IpkOH+zghn/aEZka/h3Pr3VTIl8kgmu38R0+w8Dly3Xw/qd46
uh0ijUK6yXvve8lbLalKSuZWl8InaFXRX5x1bbCOREhVe1jd4g7JVvuEWI7JVNHmh0LrD+zhSCAL
Ssc/m7U02T4a7m2Nc+WQGLncp8wUCjh36I1Gmwz2XI5HMx5tLkcmIprebfpYAG3sfX0igBBljikj
76O2xp9OTeElJsnUcCocpgiRDdqcZ80EO+bFsrMfiMukWGvCNt89v3yqSFx+aVuS6We91C8VIJJy
BSBBu3G0FtY6hQRc0cFwjPWI4P2jjZqUQWZW03tZVvADBmK8Kwd+SMxJ/gzMBNCUxdSBYrU4QqUp
NiMF94LddUPfzotHD/HDd9gTQ7NCofbEGv0gzNG9qUY4zCVJE7NLKDGy7DS74F3PH5wo37vT2GEo
ncuDnRVV2EKuIjsysN67KkgOHmK0LSHEKElaVDNMDdMHnsX2z1nV1drCWbWe4wksvHSyN0/X1LNX
SlQuZkHb0UlPZz6VoSZ0DYkFS0FWcetj3Qx+ug6CrdOlxS5Cq3/LXgEncn4Zomh4A6RUhRnWw0uq
C4vC1tdRXNH/IwIemh+E5PJKbD0cdeXtKvrMzZCzsCSHxPLfOm8iIljqCzV19KZqU86TuJvbKttB
pkP/AWnSWzeDcokH09CYEM246cu5RaVD9p8fBsHwLNBMMr2n4AxzYmI45lr4iODL52OlqfoWmY6+
gU72lhJWhqZXEAxCmCMCbrfWGaeVqN0g9yCqApaut/qGiBVYQgRsf8/deEYPEwcXp/DdQ9s6hHku
G4FL0mkZGOISaoZsP1zmCbuU1KN7vXWLDmSkpZ8xUutrPypmdHF+7m4Ki64r4Klxnu04fiXAMIE/
PHwL5s7d80ScGaa2w7kVSJ/KYUxPbepiFZk0VlNM3e+7NKpvU32sX7Qoyc/E5EhsfzB3jKAS4WzG
cuO0tfWKddLcuwCTEMP41TZWpJnOnugZUwXyw7bq5eHSz/ZbXOTJc2caQ75CXRZs0dOIXT/H2aaa
BD4LI4rvMXRyiAek2wyiVo96z0dfxs4cTlMHJ5l53REpuZOy4a5iIqpxVVkEG4Ayth1ivJakaprE
HrS46g5ZMMvnnIY6Yb24yUAb32eDZW/kMCBJmjp9Tte9VtpIebAX1tVwNgZh3gSGyL6NtZkhq4MW
NRBbfZtwix9JBiRlwvBVBXyvCd4z103CggiFN9iA0Z6TKT5EHY4Y03Xu5z7VfkgsSDey87VtIbz2
zkhooRxbi7auLdpLPo3+sxgJPjf0Wn+MB4IcWJzQLqIHdgln85pzM0ELb+fphz73HP/QzWewRsoW
kKtHI5zpOFZmqx0pU01ye8smUWiOv4LLDJYPWA6IZbsATGl49qepeOodChGa5ZqVFTHy3QW9e76v
6ISQP0D4Ri/fMjZZIUesfwVLlBoRHChR1aidErPYTH5J5t5QZnta4He8BGLZ+wBZ9VGRfc86990h
s00nu80jww0O/kNpzMVam3FXlhZBb80S+daQ/YbOW94gQPWeBpmZ9Ldj+QP/vnolT/bdH64BcoTI
EvmE6PoaLifrtiZqjnCpJXiOUqskhm42MzLpErPq7A0jl/ikiDoJ+1H1/j2r68l9IyjkV59MFmH0
w8gXp02xiYZ7QL3M8mKHc0NiPIxlBbSq1qp3yQFK7RUMoaGibFtnkyhu2Gs0YTumZkiRlx1ZzpU3
GJK9d2dy6m/0TyIlRCPOj17sGM0Ts8w4YosBA65cq3akpSPa20k//Vi12rNTR8rZGPGA3K3Skoz5
sJdYYanpaFuDqtwObvvaEgKwahTAdZ3wASLh7VelmePeZT4AzqPrSXgsF0+vRzlJz5409ol8DJ9N
Ic3kKhM8ZTQP+xi1yHM5x/kmdk3vhieI9hiDJzspLzdIgzWmM7FO9bnh27yZO4KL4mT8sDPYBU3g
aqvW1rANlLityn4pt6zZ7FeY6ptjkhyyaJt57oQDO+r2fm7ZKCz9ZNdCRFgTjnwpEOGHwMrEYbZF
d6Azi26awkxuOl2cXCMHG+UZ8hRHbhdOwqu/9RboI1850w4/drJNO9LgNaGTM5Xk1WaEUqvghGY8
yCLZLmRKf9+TMsbOwyx2Dq3sLybNlNEyY72GLQhn0adLbqf/2iKs99ofve3VGSr02qbiWCd1nhS/
4zv/t4n7mybOckgS+ndd3EuCN7P8szvz9x/6vY3znN9MG2YAah8kA4se759tnG/95noeFIXgq4tb
jJv/cGcGvy2kVBbyYGVR0C0my9+VehYdHso+YEyIiEzTdN3/RKnnGdaf2zh0E8vKfxEL8ipQsv2l
jfMHt6p4Yhl7359K8rGwQq0bNuIse6f6lIwWXpHo24SnhY2GL+Jnvaf2s3Vwmkks+rNVuVyVzYB0
3SPBC1wqD3LCZSW5uuUSdr0gENDKHOqoe4oGEsfXU19/6JYE+xw2fMDPhP6WL1eWqyyWgfzAxumT
tLvqWC1TdHtCW0H0JzNptezTLOnyhxbYGQaESkPr6qln8jkK9XOBu9ERJmSSn4lx2zRE1/pCpUeM
1tLfuZxPrBa4cdOV0HobKx2Ei9CMK+2JR65c1skYcsggg5FWN9mqxSVph8x+1dloFEkRZJN/ywlV
N49Et/l8LJVp7vF3iVMq2d0T5b7wubFUkO9MCuqW+FLMl2323S7m8igWqqTjz3boNHb21qQtdggj
IjMP/DGjeWt8uS4U2dYbtEkt+q9KFpLUVcZgu2vIBy2L9t61Ofr+VqnnWAe0SM4yC3tsc7X3gtJu
6NZ0o6yh5mYhbKo0Qr0TXVmWHqN9864mlKreamRlPV29gj0s8JmQQ7Q8V84JwB/j6Qth+QWU5GnK
UDCDj7G6rj6/eCy5XFa7nZWzKGkqFgotZgP0C13LQNuScNI2vkNIycpHJM8js6kZIl7BJF/Lo+tf
fpEhaM+Ybdf9dW5/5do61pR5J7kw6kzy1Ys1Mhvck7bPfM9ZdtLdYF83ZgI19XXS+cWGLVGJv1Ai
43Nv/CXy57rxNY1lSV0sfLgRoCgwgy5gxxMzPJTYCNqd3S1Tg0a1M6uxZQ88LXgpE0YnZn975g1B
FWNNVTcgg7sFwwCFaFm+jNj2oVawwiVDeojAc1zZGyKidQmdqbHS0Oe5ZIe+R8zXORryBY7aRbo4
dHLhc4mKNel1e4fXk7//fadDl5bvKHFYd1UQL9thhXiQ32dTrzA2dpc3zyKf6TkFA3dGMyr+yXWw
absFYkZ13V8tfCxXYPO0NcmbiHpTv/eTwT1dfyOASBSPLD3BKeQkfTLYNvl80wVtOjYZyw/mDFAc
7NGEZdA0hv2hT4t18GtlpiOyYuiLWAGVGktyZPn2BT8ku1+rjqtDYiVNu4ncnglzbSb8+4WVLxve
RZYaR7n7anfppL3My6uk9e3FHlJCUq7RuvJiHelSZWimZZyDJodPkmcta5PWHdneZ8UAYoN8Hib/
QD34Sr+0A+xi9fbcTQE7Thc11dRU/H0wJay6/ECwqoHqk+zIbueCCOC07b7oHVehgA3+dtomtcx/
zRBWXXJASLNEumSiPWJ46xe7qgdrcvSMQsHFlZlaKy/rxrALzHmPQ2p80EeUFEOKstLiSrMwlPXs
/AB3FQbp5QEgFb9fV9Ihp9wxtRpvmklF0BdkN60nLOZndxlep6RCvzClduPQQrCFWmDqmNU2rXzv
7L6NtgRAqceBqxizql9s8dGZax3HwqVPuvZHqlkGhAeGgS95kKtH39VwzZjkvGAxHBveDB/AydWp
hFAoZZVFRwjBcM0CK7dCJwBmyMIGgMVeBY63H5Ff/6jlMngyyoqtAMsL1iAmupmDEClixnL5fKcF
ith4GLLdnv6DX1iMd6PhECJPJyI2WmeNKzZERrAqMLQfGGJbWFP9OF43PDEIlpHlQ46+YIkdypn5
eFlsPiNY8Lba2Ew/ba+wbqIGn0M6+MZn7njziy+Q8W4hMKanGj/bT6tWI02BMx1kQSw1XhYItYn2
zN6meYlNuw3xQC7+sICqDvQNFGd4JydDlRhkAlVudZ8otVLo80+kcASaWWPeHn0HLzdoM2+yV1h2
rfcpS9sjlmsWWwxjjUM/N9ktAQJOiKamQXREyjkCOfY9J2cpRd2m+Ok4QUyYjk92DJjVmiSgTvnn
fNQejAJy0kZHn08Snj+0BptjTvPLbFvk7unBrhtctZ0hAYRtncnbEYvjKtP66L4cGk6TCWtgosn+
wSjJeBcjyaVd0M5ih37BOsmMbuo5AoD9MsZ585iP9n3sDPUDSGexGkVrPERwnh5Lr4vp/FXn39WI
evfAEeVGF7H+xmxFHe3If5qF6b72LYSFSjl44ADdVNh3DcnEaWjUcuOTyiUDdCDSvG9bzLsukFpn
k+uxTqAsFp0pqjv90sYYZhQYSNq4hrjZ1GoUG7+ONpzxR6mHcRSP3yKpinwNUNQhsQapTrGfanbc
NNc2DjSLuYyv9O7JLDNIJfDJQOAkln7Xp6SMFgCoD4ixuKoh9nxTPN6PY973Z3yk38bGr28ljShx
9qOS7tojUPREpkwaDtBGHyc68OOE5uGSGW73a7BV821CcVB/qE7Ph0viNpEgVXwGL8SSf41R+A2F
YXRhwRgx0MFcSymoTkMH+zlvKWk8t7npW0u7wwfublrTEozdvOJn3o1IZxbPY+RM5iVNuuHdT9wo
FKge71kDOneqH4W3ysoY/y3jeHn2iEy/1aPaLMO417WLnVX47TCuwRTIcfzYrrqRbVF+S/qOLJ9K
Pke91G8yvXnpeCRu4pTrlJ3wu2GKQzqm7UmbHPttHIWF6TlDwAho29hEWhwfGaiIO8uv+tvea/Y0
xd0q80y2szoZa8C5pbJPY9wxVwTdtTZj5EehYC3Q8fDT2NJzqeg0scXoV8sa8TVKbW8lcsIRGuj0
iBm6LHRVnocGK8WFsYCvk4EVT4oAoaiwoY2TD2kb24W3qVamKa2LL2z3nk1591g1ds+DHi827yfu
1tmstprXDbfYKyF39OLZ1WsCGkg/Cw1LSbrDydkGXVE8svMjTD1F5Qj72UhChSSKgCVdaau+cxm/
TG0c3xeqsbaZpU9PetMMx6m19Fet4QcHjOm3nEDDPlFQGMKuCC5Wpw87WfZ0iB27kSPBX/VD7BT5
sJ7IZdr0Vck8KB4r46a30/6SJNirm8g9kIznn6pMTM96m0fuyin6l7iP39KoIGvXMfxoJdQgngcZ
1CuvVR1P3Na6cRnr75UuGGcEsb91e6y9AMjT0V0Vhc5IzMeG0mwncoG5E4ouW0vl1FsbDm91BH9B
uARkkp0cbf9FBrzxQarmERuxB4+ljlL44Aae07RNwjoPspWPcA/uk/FAd4ulu0ljO2Tk2B4re8KY
qMdTf1SNXW2RD0If4WcU2YgqRkPBefOZ1r37C7DAuAFJ4sx7TKH5D+khcllAX7AiKK1IDGtW+TAB
iLLBia/zInWJBa3lBictFpfeZxKHaTeMprxbTwhvw8zzzGOWFsMZYZu0nnm+ZbfwwS3suUWginsW
B0guMoekqkIJ9yEPNIsMCC1oVkOXUhagqPmeAeoR2wABCTeQTi2IhT67Yxv8KIZcncqsbTfoawO1
TqEeXlrKgFsTCQIn72SJN68Yyor5VUqNZQfvojeqhzkaU7kqRMzIpZ9OTus457qM62YV1LUW9pXT
30BA6I7KqKedz5Dv3nC69ikei5t6rI/Sn1VY40W/K9qq/cGsQ9/h8GlYTTkRQlf/hUJt3HptEw5e
Y19SwnNAgAxI5LapKkR+A5ASvk4SYLhHANXIdF3lJSbHwnTnh97S5XeVFWyeOfJyhF4lgwOg+3wg
FrlpWd9oxY+JcNV7LZjmOy2em2QjZOL03/1OPsl+KjNv1SS9HZm7QuNwO0TK3eGX9x4qI3+VVq7i
Y5nXXgTLX//oxkDeKodCLvG5Fg7ZmER8z+mUbXzG695DYCLvf00K/qphUgSE+x6EPEw1JtLIwdaO
HF/RpFZr22p84d0LU9b3PP2I2OYJOv6NuevPvgIWjrrl+BYGO8PFD2e7i1z+D3J4EYzElYpFVtE0
KCosOlFGgeYTayCEhY3xt96cP9sKll9oY85xTLa2uk2p8BePCrFlE1OmttqXRYNaFpPmO5x35yOD
aBKHZtXj1dVt+ywGv7cOTYOFeVq3BrrI29QBULS9ArbdukS1ioQKpYvmYgVrTGR4QwwAZAA2s5jw
y4iyDeTgpy50K6Cht7v50XQ1BI21Qu2a9D1lpkSbVznD2D22LK7b7dyxuIVs4LqW/W2mn4Dx4ysa
OwE1jVofmMMqW/IjCs9C2Z1P7SeXTPkLvlv5aAWCir7DrFysr5Y8vbCVOgl6I205O3UaLEOLLsgE
SQAIUKa0O39R+E38webOriSEPATA+GpbKNzv1174qur4w/jmfzATLtOOP4Img4WciZnEh9ysM5z5
y5eeUSFHbqtXe2dash+cJGV60TMzF4d//4uWf9G//KLAtSkDQEQzef/z1eU3dHA1MRj7q+aT4QTS
y+4KhePeA+aaLMJAUSmakGvCxn/62xdTVoBN015wun91DkpiUDx9UmwXU2k+uePI9hLrB/UjiPtK
afxWt/NoAr7kcv/+lxt/doYtFzpEDxPbIiB1K/iX9z6mjhZVUVPtW0PSFA6jQAbsZTWK5JTFTGgb
Lm/+qrTuhKRG1Zuyp/Fj1QwzxFbG0/UF/e9482/GmyY8eUxd/38X8l2cVH8UqPz+A/9QqOi/YQOF
DIVJzOEIWOzE/wDP2b/5+EMNx/MtpkUYgf852iSEi3kn0GjL8AgN5Mf+e7Tp/4b/SAe0yA3Bj4Or
+w9IdMZfz1NmfYZPvhUzT8auDDr/fIvRogJ8KB1qH6XLKDTTOXuIl4gHANxkok5O+4pha95KOKxb
2oCIwALO3ABZwLNT+gzD3LR91ekgXoXSzc0fPsn/4aT56wHAqzPZS3LOE8mAgvUvp33Q+w20zcAm
YdmuPpwYBwLmo/JUOssgp07yaRdIfVi3ktTv1b//3Zb5L1Nfi4ebwWCaaYLvXpmBf3y4RTG1i9sn
9SES0VuBRhySSZ8Et1nQVG7oSsc7cQOz3LUm1zsqO0iejbRJvqm5nD+9nr1VKNE134hctBsIYPmO
pJmeJNm6ci9YpiSYgt5zDogcu5MhLbm1dWmvoPcgEVcFafB43Yq72ITqt/Yww651v66pUgyPZVc/
Q6fx+1irV1ZH+O2Quua7wE+0qijz2ej5jGBae97AhesfiAgpt9Vkl0u+t+UDcasD8A2wY1OSb+2l
YG80SgzvqVdzg/lgrjlTPFeW58ZmeKfFSxB4U1nDftIouDNttlbAPcCkzB6Bi+zNXVJf4xIPlqnQ
x6QLBJOsauNEaloUus3UvaIk9+Ad6XSvK500rgHlqO8uwJZpS9ft7lSAgkazzbFdYQ2uHwIIRRes
QYkRprBN3vMKYWJVenoTslMLNmNvNcl2sBSDooRb6QHOsEANUNduTnEcd09GX8WbsvPG/oDmKxdh
aZbdg0p6P14b1thCAHYNHcZFFvlQQ7rMYvjsSkODZj1bx1I1qFqFSMwRW0oAt6+Zbb5WPEl7ZzBN
bZXbLqY8x3nz0snfxKTy3Gcl0oZWoKrGKcPQ2Iaag2xDV8aW1C+cXd3o3E+5qe1mFnefdWzCKiLr
POgGQlk9IzhQxhYPszkNFq6APr2ZU58RqdN52D86uZ8Lfd4EuexQvjfVvO3MTsxL3DlKqJo+vIO+
VVIbdKlxjDRf3eA/i16s1Oz3/hiPcmGnxj/tUR+wABrKwd5Ll41eLoOxMdfY/JykLKDriRqBxDAj
vHe9xk1D7r3HWGipdcaj2TtyRfOFZoh0skQxGPVKBlqRFdVinaqoNIDidtlnmcYRpLP/Yu9MtuNG
smz7K7XeHLHQGLpBTRzwlo2zE6nQBItqiL41GLqvrw1GZJZEqcSXOc5BRkZGhhwOOGC4du85+7Dn
ov1Yj1/zfKDNN+AyIUQT1O6gX8nW79LnIS1okfjVIMyzhCZ0WtSyJglY2fDRmVJqy9k26+dFs3oV
RFiyO56KVuu/4LbPmDv4fZsgM6lFuu1VV2lbEqznq2E2EEJL3e2NrRpwk9/PMOzmA/uilWIera3i
uupwWnWofZpPIOo6xMUaZLw1OA4zQTzm+mFp44RXAYnOXcKEImwZ7jwjbUV93M0Ft/qEfHwmOeYO
c/W6GCacP83q6gz7zL02FZYhguT8V+U15zYnkX3P1NsYty28THKdByGf+tTJBNuFgW8/xe5yQMm6
HKDwUuZij/lzHExfMocdmiFMRh7kLQPOdTeuT+qznnVKv6IstPVrP1obwA25qs8dkFA7bLRi2b0u
5T5nngTsrc0tW2rWUWrnYaUaLY8F+xMcAvloLblklgJImABqfJDzs42oWG9OHooF/iuPUWRyH81G
jDKmNpZx+Aj1rUjpRWt29azmvuTW6WDD1x1MrJYqZmBePNTablQ9Xlgig5p965nFea5QsWPJxH4D
gwwdnUpjk2q25sFC9VSc8SG0ZcDcnw4OyvcBpLyLU1SnE1ZeklBG13HkG3Dvlo04Vug7h2vRdiuN
z7IjFRIO6X7S0NrNwMe63A+KeKkMmKjOjLwimb1uk+Bx+rM2tJqcMfiMmCzprEZUaEimyFXNRwLs
YRV9ABHkHLEMZfbe6P3xVjkFvRwtB1u89zDBojxE+j1szNqPAmFn6DyUnl8l1sAuDndldZmQ0PFg
5mpamY7K/mIjelj5pUayI45+m5m1RoKcYU+Xgu7uRZQMySVxbd26MfCK49R6jb31aDBcWFrRH33T
hATKDaQ95LxnmHRY/hzC+qEZb7SlawaOLaWHPoShGQIYt5r31WjNrH6Dg9+UdTwO7NgWO2QPMbM8
Sz79p3D8/8HXrMJf6pX/u3DcFbitvj5/Xzv+/Wf+t3bkI+ho61QfCFi872pH9w/ANY5N9bYOvl8l
zP8YixsAbFZqusUX0E1s//+sHQHerHUUumYdFMtaV/4rtePb4sx3LBKPwc3iplnTId4UZ/E46YvX
1Ir4dcL3sN35TCCFiSdOKItVCrJdBWRRpVXoJ3hBvrtWvygN3xSujFHRl3oG12eNtMLG8GPh2rZw
64Zl6vejwknvzqWzNVKzQH+Zlod/41D+GjUD9YdL9+ZQjCcJYS3tfi8M7HMkz40bS9KEp6Ju/42z
4lKSyktlT8m59lu+66csBuHxsxDonaYJpx4j6LAjbDHoJ1e9s7lGHfH95vr1AlqcEyoEboqf0CPT
0EOMtrmAPtY4kpfMWzTNzssEMjquoixwsZJv2iiiIarTTvr9JV23Fd/t7P8+uAVBYd3F/LS3hnsb
RVbT93utFiAcsokizRDtO4iRn+8R2+S+dD0Pd4DlvQ3DkbFnyaGNFPIqqjTuzUr2G3tq3RWox+Tr
nZP6EZeDMIR2FPsxlAuGyW0i1pP+7sezGQxbidGrfTw7NP/z7htOrBc6NOXGKMoLBzTvO3uUny+j
jbqFSKk1ewmXyxv6SJQgoIPIq1ZlqB1U0Oz5sfz6nV3Ymybf63mxq8UN6YKPsq31Mn93XkirjJWI
o/YW5OSNpWmXsSbPCABMMkCp8n9/a/zqKn5/tDePAPEz+GXtQu29AfJfVON9H8qeYIG82dS+39Pz
zD///pBvUDR//XIeezzb8vCF/LTPnJPcQYnCY2ckjqD0EMVjrKuIiI0FpVmNiUm1d+4we1jgoC87
ve6dGts6qLirmR/6w1ZN7BC60W2+TBM9XsgBPsjivr1fuplyO4kDg7TKdxYm4xe/P8AeugEOVHrE
PG/uOE/GDhpIHqN0VAL2gjbSbJ4mG16uZumbVBpEJXq4NC2u3tZERPpJX1zsmYAqrl0EvEHcxP4Z
GlL8zrNg//KrsT6vT7jNf958NdzITr7YRY+KJAHWmNghEW9TQNAEqcEYoj8w186Ij3RIqawRTJ6m
KusuZVRC7SvX4c2gVxjI5crSrvSNZdCdiCpsnBXpQBexMrtrGvTakeDmOkQhimvDhTfR9p3/qMZU
Y4rnRYFvpW3QCc3dIbshIpSeOBOm6dTnFFSM5xXGU9vH/2FfJCL/oEZPXucCBstMBbzrLJWGo9af
a38txVMXs7korA3ZPdElk5x11wxCOqswzzCZfMln664ngnbjI9w/9E7Sn/nkavf7u/XnB4RkPgoD
nnoBJMt9896dZGwre1x/dJlca7lKgtTTj0Y6PaglarZMgI1/+ZHkiATn0VnHrst68+MC4HfTQKRo
3u+7KDoaUmwLI/7iV+Kys0BH577z8fdn+PO67UHv8tjpGrRf6YL+eDwJSbzit+lhKxe44AcxHuMa
kZ1ndnP4+0P9fJsSamXSTcdCBuf1rUErVgD6x6HmLegN9kWttcaxHrEo/htHYTpCmYJ1lGv44wmV
eqSVyHB43TmdTi6W62sH1cbeze8P87ZpzErN2eANo6PnGu5P05E81RbDaXy2bpNRh0j3s53DkCt0
JFoIEUn0cRY3vu5a8anznjoz3tfgbt5blt40zl6/BiUMMRkGDU86mz+ebtvWYkkHF8UYxqDt2PrF
jjFfvwOVmq5yqUUckRb7206vvxX16N7lfTbuY1sfrsplsU52Xr8Xwfi2mffXd0LCCWuMeRVIux+/
Uwx3WIsSS+6rWFVHvbO3vq5GMON9ex1hcwkSl4FOYfMoFySgn1WTzoGT6mboe0wt3ar4VhjTcE2Q
e7gs4ye0/mbQpn1zP1eK3JueLCrifMZTNRfXWIfeKy5+fQLo55AyISjT10by92/hyOj8cvZGLmoy
38Wd2+zUKOIP8KF46bduFiJH0IPSdXreWF1Jg2F59gBoyM7xj6qJomBCVbNN9Nq/RS1UP3hi+bag
ID2BcfB3YxPP4ZhnGu+Kvth1CLzeeSUY68/+Y9GHluq7M3jzFIw9opqYNMb9jK7stHp+T709VUCP
9bBPOxZ55bBFz/QjDZq1qYs56/cPiPXLO5OQVlJOPAYrbx93ugdinG0l94CW+4bcT8/+TFl14wpJ
jLavf62LYXpyTSP5IklYVgOdrNpEPWpBJxtiuTOZPYbMpdzNmBojShBTAVXigPvJzjK6KrHxbaYF
wVLp4sDKtzYh1qGj+U8IZrsDU2lyWGyjOIABf3YH/d6ZOVAs0MU2IwCnd675z6WbRwY5k1kqBIe0
4TeX3DaJGYEMQsBTVjxV0R4wGe2KBb9ZTVfvnTrxF8u2Qw3MzlO4fPDbdFpZ5E7Vsejsm7h68VME
GZaB61NMYHd+/zuuO643dxJHWkNVmTm7qLx/fBbaKFaNC5B8P3fxQ25Y8RPRaeidwT8gDJlzRvy6
o3mnyIE99ftD/+Lti+TPdOAK8GKi8P7x0H2MpRfUn9wrd/4z6r2byW3vdBG9FG7/mS2v884L6nUb
/dO52iYtWpMNt/N24u0PmpzSlFuWbXiFIIG6Z45AX9M1C6xh+aZH5QPBZxDt54biRnhpMMiYHDuq
ld+f+i9vJia/vFksl4DSN8s6QqnBZv4u9+iUwNE1rrOBsJaQel/TQ0qyl98f7hevZpzdFj8zA/91
5PzjlXYALMSlmviRyajbx40RBQtt+3f2iL+8viAvBXcSl/enCVgmjRg6bSP37JG7wCOzEb9u5gdO
hNN2lKgN40GoUENVhxMlLgO6AcUWhfnFsjjvrZE/b8q9V14sm3Jwafbb53Wc1RpgQe/VGnp9m8Ru
vJPdcjUP5IvEpaEFq2RtzxDA3NS50t95rN5OA9eXJOsi4y7wn4y9395rfTxEJiqUDtGnSD43bgdM
DqVmf5apYZeb0amJiKkVH7DRkP9RUDttYRP2iJlrU0I8yzGvzuPVkFgx6r6+V8baXHyPEPuLhcbD
2e+wxrjUOa9Qzu82pInmpTTmnXbvTFG3U2IZtoIRwpZaPn3nkvziUD7rp4vmgTYcV+fHmzCF6IRu
0W33pPCVL8Ka3dsFkWG30RxInb+/4X95LO5E3Vlbaj+taoxClr7xRLvHZN/dwkFwmNitOueup4v4
z0bjzV+rx/c46F8sYlS7tEUoERFwvN03mgvOtVpxJJSgMWD7qrkvmVdtebuRbTmVAn9fMr+zfPzy
9NhfC7gM0FLfcn3jWK96P7FJjMAQGpQ2TJQ0K82w02n8//78Xgfkb98QVBo6ThagrEzRzR9/Ny8X
tcL1wC0iOpwdDmbSLkgTMTLPKKOqCJxOmqFDTV4ELeFh2o6do5q2y+RaJR5zm4cLuc7iHyM5F48m
7v0k7NDQKtBXBW6ePmqTZ0yX2lVOwrncxUmBuluikkywZNIjwl9Se/iHBxt52WjpxDraGnFa6dy5
y7YWXYK/Jk/ILVQm9oxCTLa5I816crYwABLzoz8aafnNyWiWxEA7dSe5mJIOTFaX5l3yQRa1MR+L
iu7aPkmNUmw1vTHIVZ4mbS+hy8lru6yUdyUY0ka3jjSKasf/1sZdCdMpnzZK+HkVVvkg4ivPrVYH
pW0R0aFsojQGDbzniSlafTBWlRkkpo6Bpp+kj6VE3bSZQARlR+yKcYPksMZiMOeowbdlM1fdZTaw
nYS26DdEu0k5+nk4DfY8hfUwR/oFSrhIp+8ARChsSnstrlKcYc8utvcZH2o/EUMg6u6+sVMNV3cv
s/mG6fFwX6WMU7ez1vrunV6XXryF7hSrlUU27Vpv8lOYjzEsVEFqzwJFKvP3q7S13hbR2v7TmcEB
gJC29yFLWtIQirJG+Siw3mNbb+xD6alb+rw7tca3RcBSPxYa2SB95YybqATJraGX31qtf1YkwFWt
3E1rJFxENtwgEjjEa1ycKfIxzNcIuVgNJ2uAYWXi4s7WmDlbETin1ug5mIWgCLVxO6yxdFIQUOdg
f9/6ZM7uxRpfR8UM5WqNtJNruJ3bA6MSiiimiuS7pSUCj+H3siGfjFiz4lHXna0DPeDG9stua6wR
eojNCZVdY/W8NWDPWqP22C3AmARuN60xfDZ5fOkazAdTITpG8E+DKcsVRYV0gRcLZNBrqB8Qo2Pb
E/yTLjMT4yU/53SXplF0p5xE4XDR83Y79cxOmfcOAYiK8mK0kjDll72JPHFXaglIvNFLdgumq2Be
4wej1yBCSte7aA0nhDKqX1YJgYVz35IIp/fdi7PGGTKhbEJvjTgEgku2xhp7iBx9Olp6ah7lDISI
JsXJNKZdajfGLrfnj6VOgCIIv4NrC6DC80ebmfR21AnpQ2HxsXyNagBg5B0H5eK+XZMcFps52prt
INeUB+TL3lZfkx+KNQNCrGkQCfuGu7TThps27rw7qfDrj8RH9GuORLEmSpBN/E22ZEx4a9pEuuZO
VKU3vAhJFsVK+KLDlf+VUsFQ+DW0gkpzxbzXa55F/hptYXLzPJWmTlKR264xGOaaiJGt2RgN1/66
XfMysjU5A6bqUVfxvNXWVA3wpt4Ff4NxgAcCvbxpz/LSmxHByj/npEOvhj0tEmMeLtLs/tQMeGJZ
jH9YM/nOe1cz6y+Tu+TNwcqBNYWl17mAVmsDx4qmOZgCc9fDvFHMg62daM+iSozqNj10HVcK0kRV
hItXDkCksunmFaEZlVWeHsfMIcvRT9trYzS9XZ0O47IBGzGdklTqnx09op6kv9ts4VkVFw0v2S+9
9GIHwF1c47eysWmAK3PuBbnGLz7NfULlKoc5cxMNOiJrD6vf4JUvXYOrEnOaND5Vk9uFbNHsMxE0
cDz9agxlIud9T8Xy4IF1+HOQfM6sEQlZ92Z7WkDqB69ht2hQ5RNdOMYgGSLhXT8o7oTE8tuPSey1
eH1Evssnrf3oYtw6ZF3UF9h1+nxHoqB8soFJsT+E7BMS0F72oVqAi26QfdhBrgsALg5+RmCo1lG1
NqgHWsjIbHq/Q0tvDOWhbEgW3vQ4jB7baIwXjIIpLik/HqM0qHWBngABO4yuKinWe1AbT0Bgknu9
TIpN7XbK3Ekup/ZYYQvActjkfnIRmwtf1cmHxwGS4ngVR1F8Tj3ILGS2LFd1j+tMYFA4IkdK90JP
nfuhN234c7PbIqZPknM2yuYTrTuyeghMOscdj+q2qstlt6gJ82I9iXLvum58Rs4xuAEOSPvMQ9Ty
UPHr0oRvT3npi7ObJM3nbgU5i6WDOJtyvdMsh5AyM6X2Ei4qYT7zhcatedvYXfPZXneYqGsXxATA
UdM9VzY9gMzgYzUQ/UYn2lNjEBK5DLL53M9N93FIuK4LCvov9Zp4TTBvwmVtkX2cYroRe+UDf/NH
aZ/RPMGVH2o/Pk8p1D3q3bKcvy4Z2PGJNzCm2DUF1YjmS4PXchOOIIcDjbE/8qcqySpWKIWSAySO
8dAYs31O7Tr60DhJfO3Yqv4E6i0PAQktoLa1JUIEA8rkq60scxv3XnuaOx1Pi6aGi9Utf8CUPH3w
tIx1MY7SA5bePGx0LT4rn1CnTQL8l2RD3MpnkBvFsctxQmxQJeQZeaZjdAJOyb8QDf6KJBkL0qWW
plb4H8eGNhaKPdgn84vnDvKrGws7iPALoGbp17sc5jakcDww92mZDI/QAJUbjDVfsrD1/M7ruwYo
aeLcaz65jsh4xuQM4RnNixRV97FoIQJ6MM0f9WbK70CiirMJLOTSzozoriUM/Wjk2rzzXRe/LEVG
chaSq+bh4bvRY21+0YlBBdEiUOHQtI/uzBIL3av4zyFY7o7sDgLHDVSIKMblV/QnQjstHS1xogKT
+cVtaPORr5pE9YZ+C4YJ2BJjFZDBR4yRyBbA/KnmRHcCEcaCC0a285HIMwfvieJOImK3Y+l1BHca
a1ZyLvKsNoLSWOobzcpo4mIk4LfWpZcMR8eqvSqAHfVSe+hfmF2UWdCWY/sC3ct4FDEsw2GUxjdn
yBSsanLgblktlpfazBpQ6CbxAGQc2eqb6anF5jcjNBAzKpfF4U0u9/qYG93m1XO8gG+/83sSW1LX
Gb5Njdfe9lFF4781m+t+wFSJm7m9NQifO0cO5s0eHSXgJc86so7BzpzRlh4rLe6f2jSFRdRpnmSN
r/MVZDTXXDzSdq/YE0e7BoAvixh6NPqmvaUYCFveJ7SF/XVUNnjnimI4vHppW16blxaObbWx3Ti9
cYRsdk0l5IcOdvsGl/VLH9f8I9k0TRgNjfXZ9mN7JxqMuQ3A6BADObCbwXL2Btdrw0RThHnf8Ry+
5pEaJUGnryTFSoB7NItYQNWp73tfXEFQSZlF6il7mQ5QqfKzazihJ10lJPmWDfnhMncI2ITumbjQ
jUlYY7xO/sTV5GjNGcNTdO9EZn30kQbGLLol6awVw8aWdIOjnfanYZ6LMOXZvIIF2F0is65OcVLN
G0p9SkCf8R8t1GffTgiTdEHa5hCfvg6FOLWpbrCkefwFyvC2An4UTL24IMZWPFFv65tZn+rP/rjO
mep+l9BZBgRQu0zLEgrSIavnJw/7/J1eJVhZpubg1EUb+iM8j03a1oj6lmf6f+Wf0BhRA7k1WytT
EzELPTucwJ1nkQRZnstjrukWyVyafs5L0eykUvZFGYEoE5A0bvkbcAAMKx5Uq5ExP/rxnZIcRNmR
e6N0n3xN9jF48kBZgmhzHh3ZF4c0dR+nTC/3tEsT6kBKuU1JOMymTsfkKkV7GOCpOEbWYnxO9Gjc
DZ6m76EKLKGXkuI2DjyMskn6DcGGBGTMs3NBcSGeMmHvkfrW+BozFuCa/M9N7BDV6he+/zLkynya
GoHzufQXVAuleGhgEQUTNezOZu3i1GTxiADbvUVKKXf2gGVr51IXbrq+i7dw2JpvEB4LM2jiPr1u
M24DgD1xipyvAmLXNADmRJnJYGqyDrEgnC5CCgLlOhT0Is6eM7Bgp3isDj2kLhL1hHZZz2jYFt18
6lOt3PEo7kAJIABlxkZB5qrrUtjRBzDjlBkC5SdLYLZpoM3eeXpH3FhpeRcSlHUQ6QmCUhJPc6uz
z2Vjw/xPRt9gaFEsx3muhyvHBgFMjQYqzxFOBTRnys5FZpFt32ZLwXPXVWxLCw2+LE6Jcbjyoz77
WILj2CNXr3jlrFz5dmloaahUAxkdWe0lMImMXZ07pNC/OshxPsS2OwI/Tl3mTocIesJAIMDVawSQ
rEaXVb8GP82AZ1ONEjUz5u6NI7ODAWPho8/MlH3Oc1dXiogGewnaxhmIyagS6Ef4Pz9OM6EPtel+
NhbnG66H9hMVa/GpkGXNogU8xy1sbWcN5IT2ripvZ4eKpZg7g6E3XNEgxuvSUA5Nh8Esh/SkWfUo
cHzp0j24uYGjpxJOfdbGGJFbNbv1mfZNrW+AwWO/heHOIlTDP/hUlll1a7ZeeQuGKCcoYGYBzZBa
fi2kqcNlypKvbaQTk2FCLj23qABOdkeE8IyLZfzYUfHwu2FM2WFNLXhLrNyAosHuvvhgGnhb0jtb
CrCCNP35v+ooNR+oj9mZ5msec5xP8itmc6jwCgNsIGdVvuRwnJONXProky4z43OedKtoFebHjWyn
6BPUMTbhIkqJCW6WCE+RTWQIUt7Bd7dLblf3RTuxMMiEkOWdG2Nw3QnyFJNQTStwPzEVBU5dFfV9
4ihMobh4o0+2YfNnfNgPXehmkC1CARiVrARrxo+KMp3A+gzQJtk9qLTcjcAkXqKwFJW8SBe7Z9+o
V4NBuGgzktJN8conL8iR66Mgx9ELE+HP2l6b1xIA/jOnxGbKv8wSXVQhZnCKVoye/EqIdoklLyYV
fRq6gXTNGBk+Mu/YLl9MpTiqai3ysEZh+Z/+upj2oMUKebllpMEi1+wkl+SoesN+ot5j9okDqwUG
G9AL4tITI1Ld2+jHqn0BJ+RxVRakbDDzKT80Bl2gswm9wdiRb2lDS+jre0TtOU5Zwbw1GKOW88td
m35I1+h5diFRMQz7ckb4ceUP/fAyOPRGN8q0m+TKIRDjIZ8HEwJlVT2VcANuczKIo6BpPP2BOAo5
Hyba8NFZKE76YA4635GqnG+dVhE/njNPlcb8r4bQzW/Cs0vvP5lD+jJcxQGcMZSWiniK9JX7zZdd
EZyD/JZmMiv2vurAeSi/TLM9VABzCgqd52eD6UhfDhX9vxOpphroybqnosN30WRHGLs0UTpmK0hj
29TueNQFG25ewry/CBPWyd2uPIWsyiTKpTgnA2E37VpCFjARe5TyZoJBApMI4lT9xEya2IBSWbcl
Djci7PP0cVmS8QOc7uGvMdh/zEvvmJcsBKC0Yf/ZGv6JsPvwraIZIb99+16F+vef+ocK1fjD4Q2J
A+8vUu7f7iVf/wPCCGMCRJhM1fnrP91L0JccEp8YIJg6qjRjndz8A8wk/mD+jtYCecdqHMVv9C+4
l4T7Zp67IkZ99IOC0SZEU4StP7Z5XdgxWjLa1VEbiDFq9hSCcTbgyh8Bq/al7hkbw3HN8bI35zko
KfJDQ07WnhAW99CWgu2RHUkCHdBTXMtWOA9Trudb5v6gdWOHeezYWVtYutPHcpraNpxZUp59+GlH
s9GLQPn2SJUWi60buV9V1fRHCo14j38C1QWB6FACiCVaMMrs54FwXpfhaU08/UQ1kqBqLyqPt0w2
1x9F03rPVSfLo5riZcfOe6ckRh+9H/RgAPh7NthAHao5LR5MBOUMX6SA4IPAsv6YGKrdm7gbTnIo
/CQEQeF8jjy3Scg3bIoWlkgcY/if+w951nuX5Ibod2rsTKJB3NtBGf6VnoH19Mo4/lQkcuWR5sNh
cRUb7RRePSPPbt+5UXUYUyQ/nTXf1k3tQvYzq52j5diA1GAQnuyf4ioPgZHnN5oXafRyTcKAwB5u
cUHxqs1bbA/4xZCFCD3QFyEu/WySRyUX7RChXzkJku1OhWRHk5stEQtatoSAGOqr1kncZNuyw0Lw
P6oHYDxiC7XIvYyj0t4LchB3ZmvZfKpcbpvBlFduqkUb6sQHZDDTlzlXYCVG3FGRm8vbhdH4Zpyd
AipAPYVaM813Is3czyqaAuj5n/QylXuMWdmBytbckz8SPQ5eSthxFjlfIVDk8xX+5+yKFxHkHa+Z
kmCaepBO4AzCNPG8g3S6btc6ZhrOKFVp4djmJvZ6vNpz53/2ump8iQk92wGFBfrV0irb8tyIWzGP
srics+ZDoozsAy/N+VnDqUS08WLrV1qdDxdU0YwBS50fOfXRIzcx2cKOGfFmXXKG37pTnekkgWAY
jQ/JpIHu0izRAqio89uJ4JsTJvbhbOKkvhBtioesgYPMmMTQSvegNPiJOwYFoIt81IU501dS9IhD
32WVOfibZQL7wKuBoBwDcwxtDxP2iILlWi28YDemUHoV0EMsQ3rQgwkREEySNGjYTeZS3rBRPvh2
m7PhrtqrzjGf2dVggyeABUt8YxRPTtq5d3C+9piYDO0o/3LRFz1qRgAE/lj5X0hSbjHcR3jvl9WF
L5XplWjTVnO+wKZfeb36YBPUcNPhlevUFnbyA0qobOt3ytjGReWfxhoIz8ZnrzCHDTFqdw2FDJjR
lMHCAZ5n3n0wacTnU0jrg1y1sHLc2j1VzBCkFpbsNHS4pMyLw3Joll3kZNA4tnUc6X8uSTv2gd5o
8XULycR90lGjtd1W2rNxiwRKRV/ZIIA0TBd/wwq3SQyhia2u6nvuXBuchF+iUlr5XHTlh4LyS+/9
7DN0k1k7eNWA6ciuweNsanpPVGWqo8CFSblmBsWl/1iu4SA5M1TuFB23ztFIAHAA0R6nG2xx4itQ
ij7fm9E0ADqdsXCFBFAxIemNKPK3lb1m8S1FjNm5nGjQMBIj+w1iMmWjvoZgsPZxxD6Hvr/Bm4QJ
v4RxxSaTXmt9dr3ZrJ0VZpdY/UVOJr0e1vWgbWJ3cuMtfjLnjOJ82tmCLDYdbAyAfZtrHDi02R6K
EYhc52i0b/K6g6W7lP64z9DNX9HUZKOdMvxicBaFdl6IPjCV5e6VYUJKdgdvXyddflOZxeUSkwC2
6Qy7vpwSO7mImsbFbtOT5lIIz+WhIlmrDVWlSHbHR3nyXLg9WsWEDhMd61fspNsuRhG/091Uvwf6
k20dUy4G6CNb2zhaVV1j56nvPCA2173TDn9i/jHnjWn5F1BI4Uy1nRHmK8W1fwW6Lq9w13LlvLZz
+5l31EoRF85uXGmwDE0Aw5o6jFimmNFu0jPvg70SZMXKktVXqmwRw5elYavt1grsNFR69GVZObRz
ZITSdeIjS2d0YDukf8xd6C2y9L0/B1hsNeU2XNvMhnBLw2C5QglAj7Cd6C+Oc/YpMS3jZK90XBhm
u16Dlzu9onN79O2Y/gaIuswelhs0Gtk2yf29LKrmA6KyHuXzADi0q5a9PZQ21FljHKnAtSEYV34v
oEdQvt0E1Te1WOJ9rAlhg44UxlI73ZPZZ2/MdYYaoxm+aVZK8LDygpm9xHuHE1g7ObChDIDdLI0w
hq1X3PBgQx4ePLO/MtzF+DYos4YnDaE4NyLj4KzU4nVLvzVXknGzMo3ZETfbruqL63wlHquVfaxo
C9zAkvEvEadWsKyr7DJPcGK0gFKuIQiBRDEL51AAVW5XujKNleQpWonLEcQuPkQ6VAIrkFl5sJnr
ldIsJxqxQcqTf2Oze94jQO+embcSWUhDl/Fdf9u9Yp/FSoAmxc+/zVcqtLHyoUd8pBsIT/o2n2v9
mOjxU9RhOTZI36B4cBFiaDO06VfwtA6CGhClvh2Tur2aKn/GJLaiqnn7t+GkWU0ojATD3oSVTTMV
sauKnCW5EaTo+Cv9Wr6CsFvkOMHiezPt5djs6WR6JsMZPXeMmE+D3gaEmIe6G3rie1L7+TVjbRIJ
dAuaGawEHTa7kqfKmRP3njwYL+aVF5dpnDxIZ27S29ei9T/1/Tv1PWauVVj/f9f313XXJ/8VPrNR
QyLy7dW3dvz63//v7z/4d4nvg0td9YEoShAns2lDlvR3mW/o4g8d5TJJGVgM/krY+Nto9pqUrjv0
19Hi6dwSFN9/l/nC/uPVfoZsBsUzU8p/KSkdtQ1l/P9q4MgIdtl7IAVDeLmGwr+VRQnfayQRPubl
giIvXlC+x3MfhbWpI/mTV1ovfALw3KJnomKDVmcrs/yp8aRC20qNgxwa7TLiu5PUQ0sunoGiuUT8
XdVxdUg6S528doTgWPjORa0q7R73dBPUVaxdIFg2No0oGYNR3n3IPL+vMFOSBmY0bb0pZdYGjpRo
FurFoPpsU1zDQwRxsMUByveG2GbHhzxl32+V3QlFI4P2Nrodl/Y8oSV1sfHRYmyMQysba4MCiYZt
4ZwMgd8BllIIpfmrso0RyQDs43LosoDlcr6KqOi3Y6+jq9C/JBqSlLaQ2jYiKW436wvrb02QCM/v
frUyP+H6zbayydNwKRDwT925y2c0I3HeP3dmb+0KtyRR0Cbdyyodjl8a0KtnyK595fmHGc7qnRsn
NbmhxnJgeuozDpojmt7NcIAVe+5mn+0+5eIWYKRBr8NHHqg3Fopj2wrjdJWSIedjvlbIU566V4nh
A721yjtfL0e0W+6eWod6a8wJDzEZ4Po1ni3S60Iz0vcaUixEhvOjzYgjGPr1JJq8Z5yGIqaYVRx0
tsas2FOfS+mzrE7lqUGNcwG5glQN0IGInqH/FM3OXtoqhEKrbVI2vpjdnYMf+aeeBTbwcpOooyXS
HmcrrTeWruytJMdkY6lp2tHy9TfaUM5Hs06yBzdrliOonSF03bHdEYpu7yCzz6GcdBFW2N4A2YJt
V6g+WrwHW9/IPjW0rC8YThxh/tIqYRrKItxhKSzifWJhPfBbSpGi0LZ51j7U0nn0puUyM2myxoMj
dlqVEjagL8nebcrnhZ5lhixjnwGLCUZ46lvdz7RTa/rfxKJlYT9g/l7TAwuJyXpcs2W6+Navs3pH
ONMcmKSpBoRz0dA1yN+WEOeN3j62ZmZ8mmlvsdeTF5OWfyYDYdrCKYMyRjbZAQ47EXlL5W1on/v0
pTJCIeJGHJJFqC0a9SnQC/7Z/7B3HluSI1e2/ZX3A6gFbcDwuRbhITxEZuQEKyW0NAAG4Ot7m2dV
syqbzWrOOSmyyBAeEGZ27z3nbOZWHw3Zl0SQTcRAVBJhdz23eyvgDtYOnXo/K7td5GSvne3Hl8pM
yp0TfIlDaZ6wwLckWvnGS0HSmVwPPmlqokjTKw02uMHSN1eA0Od9k4bdiy6hNpYI8+siAhfVynKR
6FF2QZYrbUHyd0tOMYJnUGyryeLUahvmIzGFy9Zc8nILYzeB0QOgIqHEYISe+UeLqeU6jYMRlytp
tN5IqLFhIgcFhvCq5VK7IUCNa7uZWPvEYW08dUsgrEF8e5n5Shy6ueoNuoQ6i3VHdqNYw7WCQLfk
1XNuOPNj1Azmyeqlou/q+0mKhDJPtn4TqA21pE/Me5VvnVmiK/C74U4YlcMXGncVqt99nfv3hpt/
SZlcrrMKh/jYCgY2wWhsxML1bBbpAT1jNoHW7wdt8mBDE9g7NeNiE93aP5tBehzYqU/BIojO7bwr
RsUWnQz5zEkIWmBREEVcUiWIJQ2/Dn1xTWk8R9bwWECZXplZau2hNX8v3WXeFd1y7npBJjZfL0W1
V0jvaBRWFX1nowNbKJvNHI3kHdBVWllu+rmtibyPg+VZ1nDrgBsiLsmFsVLB0K8RZc5bO62RCVYt
j1Tsd5fZFruhtD+HLWEdAcXGeoR79BzZuOxKQU7sTGA9r9p+ctvvI9DglVjm6J42vbM3C8s6ESpA
+luBbzifG4krPtez/DI4JARj1oX9yfch3ZBscORc9obngpla6mNxnh3/iJaqeoEK8gECBBzMRnz3
E464Y5T2a2YWL7Y1nIXbd/dNYJ9SnBgr5jbFpeAAhbL2sUiiCoQ0eX+klPzoSGzYpKEbrbxlqPeu
i+EMJ1m2pWyk/CcrgPKmA4fpROGhYIgkneRTOAfhy+zOB4LqrPPiZ8NutOd21wd0HTB5cPBalheC
QNJHpp53mcUmNBnRtMoZHq1zK8beMXjeyiy954apwwYwcHqeW3lEH0GmFFgZuAWDTSAv2wuJmv57
kU8fVTQMlIjiW43jepXERbIb7F7tp2oydliGvTUBf+FDX4xM8AX9AMzUfHB1AeEQrXvPZkATXets
IdHfT3dTmyK28F2UAInxYQgbnH7G9M1JG5u1cBiOwbgAj01TBtZR5B9Yf9MTIRkYhRjkb1WAjmbo
gnIVAFndpyjZdrFQzo7QHkjANIP2scg+qDH1jgwdXuZenmXeditq8R+O0YgTcMOIIMwCYVfjWzuv
RkRmkW58ChrdVyFjmdy9Otp1fldvVDAvTvWloGvdv7ppT1w5zywqxOoAJSN19Ui3xWn51kdjKXgV
mS5kyEx4+srgIfK6kNgVkdi5fsnqrPSkc2htRFBg5Rp6Nq/OoCoHbjZid0RPW09Cg6XyZDKnGMJV
wHGvNPdJSH2vx6nCL9k5oxQh9pQgEN6qIlsbHO+qarql6y7/OV7/XyIcOCVbtLX/7ni9ZnBZpNWv
B2z9rb8fsIUHqgDPiIvFGAMlZ+3/PmAH7m+OTXqidulo98GfAQccy3HzIR8miA6fNxSDPw7YcOr4
UgsHDLMqE4mv8+/00YX5izbbJX4MNiuZY7qdb+Iw+6WPnk9t2RXMawk2ZhBkhXkiEAjGyE3tsQth
n4+NyfTMFIl/pK8BPpPGbxis/UWis7GVDyvTWaYSso9Xx+3BQJ2seNlG6lRCT4F1l6kX3M0RuPRG
5+AzunKPvUuzBj1i1r4TteUcxxTQLGOoguDsm9SjpAq9CxHxvEN2bt7hOJG/OBK2yrAKENSdldgu
TXOd4xiWRqXP7L6vw06CZm8zfaPTluvIxtGJGAHmWTo/2m1PoY5t0ebsqtPiERlO11s6fpla07XL
UORFeckgzWmQD5JvWuX1qfa6Ojj5IbmWMqARVhAJHq+sBHC4VekYxEaPY+diYmqZD5pP2oQuXTOO
Dd2B8YX1wqzE+yxsCKd1bQwHB5PE66KYDFcOGY7SMRnE+4gW72O75e9vNCg+8zVenKqCbUqETML3
TbjIb1mng+Irt4bcLAtS1KOWph7eTr7Mxfp5pmnqfZ5jvm81xHwA6gc+rdIAe9OJNYM9oY03EJ0O
0yCc+KvdnN8ZEH/1XiDlAJpWeDR+B44BBBSn5RlVbnLv5EZ2F4wo1zqVTpcsSke8emEOA1DwPcLQ
1xNThuYITCRrbniu+V9+3lDyIcHpxBrEbA/6Do8zQituqZQfoaVDR1cNePkN/EGo4oT85umTgQ4O
2/+c8VOaEYDNKpB6Vk8+ANdFZQafkc42Qgc1u2wIwkB7tG/70hupUcrE/ND50qW4KeEsEqK4/Ego
qghLHKvwje31ClvJ2+Gl8hETRSiiF1tmT2J0QxcxL7BaZgokLro8gFOi9FOLEgXRJ5kIuxlCEeBW
5hsEpQFyAzI9kSXfo9mFdM2msCJkmafB7kimZZ7SkwxPoJRzpMKlPVsI1NzoTiQPH6VqgiaKM+VK
qKb/RpdMt0N7cOqJankJRThxg6lD2Jl+JvTnGROKE0YlWAR5WMCRQIzJ82bxWt7VDbbqg8gi52hk
IzKCmXhvpNHLADyh1PRsfB9o+itV8sRwlJPfpkl3YCs2nXg16udk1noFOEno+JzeOZYe9tjA0pqE
XsPYCe0Lt0IDpklkovp2rea9axBm3R5hRPtc3xy2QK1f9kw/pJE/TldSqbgkyo7nxwn5zWO52PWZ
xpHmofvASpixcOF6INLOGnIkD8wgQLEXqPd4AvQrMRR0nTUjivT9BPhHi4cMnF/avt+Ywq3X6BPN
ALfDVTX89syk3dyg26jhrlOzFEyxwJHVM+wPOyDPJfFItlMp1HZhpu4xlZrU3ZozX4WvkwfMcHjJ
6TpyfSIa8S+jDcqYEpsVhAmoc7whhVVdoDplRIVcDeUIpFp0qNAIIG1CahIycR6zdmQAYnRyZj1F
VLAxi0YcfK8zd5RKJOe2E+5blRjdaqpz/l5n6sguXtCAJDRKM94wuyv5QHTfQF3btUqus5yayw0n
cVOqODPvcq7pxgQBQjcpLcBzq5tAj9i1YJP1LBmmGVkvvdcMXEESZhl3tHyRneTte05i+iGkPbqP
+sR+Eahd733a9tEuSIi+e5Zh6LmHaWCJdBb+4CnPeaKMkPbjBmWz9YI0hjjduBZonRyykpNTGaHT
zUz0doPL8Wc9KvjfhYbAy9RmaabPzzOFQYAHfPYXbiuBZfCKVcgbPmGlfWkHKNiZB3Zzk6MKqYit
r3leLElcLzAscnTDEWbFLek21RSWkji/boPuD039SKnEm2gV9XxiuMWPp+KV32A7wGBOPJ5ufEQv
FOfhW5d6VnZ2G8jrA9Gv7e72zLu2yzeZnIedtd3q5x/1l3U/pGP4RqtY88dNveyRVtL2TyNS7on+
vGR96yQN1iJx9PMYaiIIE97wjVxtbuTPJQ3zIaDoRigeJS8KuuGYBbIldodjbrdtLMN6dH3eroJw
JcB1isvLcGx3e+PKMXDfFHgEaz21XpfsbitrXSeEACs0yW8WDfbqTcXxnH/wlMM6UQAVTVfWqFB2
J2BdwkJB0B7a8slKBnsdxNW3iljFY9eQFrcKWiaWqznS8OewWKx7tUCoXRWcH4Z1UAeNBb+SlLvk
wZ6T+cDy45Tw4GPayrTv6wq5LPkp4blEYYPgWURTzCVJw+JpyYrvmZlqhlnRG/EbW2l3qHqv5BZV
po5IHibWWt7JDpFQRR/GULZHUGXb+d/qqnyrY6s7hdE0EM6IJ57Jqe+QqgZAiaQOrq7UVCXMSM2Z
PSZ4tEiMjHh34S91rUOjzLL6e5SM9VkORUznA2JTKlrgTfRkPrU9Ony7bu+kJjxRzEIry3gHVsPP
BO2eMG2ZDA3w7BAd1qOp07YxLnyo2mHX6CxuwxfhY+OOq4yY7ugW2M2UmcKDLmHpE6Fh1SWrKiYc
Bj6QtukyYYMym3Jj+zbsOAGwG74vbNp1o4eq1m2+SpEREI6Zk7V/m78KJrGE/6mTlyVMZw2hoMLb
VZPMu9lHenQIeSxxr8rBgwkgkvDcE73wEEy9OOGKYpsDHEgyv54Ll0yIXT0qNvTQGINJcBJ6kFxY
LoeSJKi3cZAxZ0bNTdcgF8MZu415IUeCibQ0vOlzgRvslRHnK52QtriDF+Q+tXlSATSRChjO0oW7
YHTGH3Luwi+JHoHjCrNXix6Lt55INwEj8R3RAOHBHIlOnfUgvQz0TN11qYQGR2aXANfcfOF6+d+Q
MVQ4DlTEPk5HLE7VK7l8zY7WYrcXkfoERktnU4svDJZmEANztbGK1t45uQBo0nvdkwTcwfGn8rdY
CKavGToBIxM0JZWUlyBNFkh2s7euURzixDTcfRSO8JbC1N3GrXxpdTzpqrupEmTZ1hc8oixRecn5
BBXXNubccBrKzjrZ0LsOXlgjwGWUflc7i7nmolWkjSOHmKCL4YRpgy3yQOCpmr/HE5I/um22EZw6
jSW3HtgEdCNlrHbUnf6x0BIMJpJrp3KqA0TSbh/oHcKBSbuZ4nA4eDk3TKazQXTk1G4QmoeXJfOI
V8R02VeVec0ZzCBXLfpXe7KNu/mmFDFuqhFsXf6X/qYliYgYPPVT1e4Bb9QfM47vGhPFXJHn285f
tK7/QOVt3Js+I1p2XrHJA3dHtO28y+q8PCpsvJ+NvPyIWQa1iyUK2LVdJ3X1jRpmFuTBzloig4Qs
WXtaNsPiD3HUoycaxQmimsr71miZjd2D/rS09IbVyjrCXnY+R51JxzSq5fSRE/GW03XHSVBLeGYt
5um1rCdqWVFY+btym9YW+t7UFgdTS4Fwy9Cw1fIgD76TuksGQ9Dyd4aMuFfpBx3XrvfM66jyAsGA
V3QzZ3H8Ddk1jaxpIL2sdIuDWOQYf2PxjxFw2y0eKAuZO6mTqASTaOlWdexEezKBDBamLiX1Nh/U
m5FLO2Dbi2x/lQ4WFtOmpwJJ2i2VPmxKyXuROr16a3xaewvjNLQAc46Drl+AE5v8aybSnW8X5quK
p4BH3ClrrBApwuDRZiEt0/BrGDrxXdyW8IV7+QET6nAuu+Di53Bf2Lyi53KwTfymiFVWA7VLf8rJ
GU4/SJ/W5LHM/bA/kYyz6PxYJwPjGjpDq7aZpTOBYwq36CHCd8JpVsPEJi+tg/eoLVjUmUaoZmb5
nuFRrzyrW9BegdVavLVduCgMY7qpCm+7Zw7Oe5CU7Lr2kGmid0oo1U4orFPn1tQe3rzmyLUxsVIF
PD02RgaclOE2ASnMnENJDiL+6LI3pbCp5pOJ3hN6j7JeOIsW61IrHpLQ4Hz2p4r/n3iptcTsH7Mp
0i7wMlPY2xTQNiq5X4MIcZigyiDR9BDVIUrZsq6d6cPiLoP86M4LDDm3DDmN1BVKbh+FO5vvv/4A
vyYY6E+AxVn/B8YMPoUOUviTHV4lvlUvRAAfvCnEyIeiNYZ8F1qRDUNdYknt46jB6g2K8Nw3sJ23
jS+j+7jqMdyYg3Xv1lrk868/1T+5LCG6BiIFEJ67/yOlqnIGqMYZHoQK9e4elfIUb6e05kw6Uhyv
+9Tm5ANBmcORMcbN+7/+7bcIgF/uCr+eAPXA1+PHXyOIkHjnNLUXrslcUAplVjuj55cIuzNuSDIj
2lgcFTgvOXKLo6WP35WL+uk8um1D+qw/jzlW+LyPk0OvK+imjavsByG81DCVw0L7Nx9YG9L/+oG1
yNLTWf8mWQO/GtbHkAmZYwTFAYEvet4QCLpcJ37ecGjykEmtKxILt/4k28+lm8/XtqdXgfKQDkA9
ddeyav8mOuZ/QC9hoXMGch1UJ3oIeXvs/vRYGV5rLAPnBvgHBsdG3/Cna09L6k3S4pGrgNEhLQUb
lbGLQvTYjNQXlcKziPyDLRnrdaNrMK7sv75Uv4b48KDTQNMBAqhMb0Prvz7vYjSbruza5ND4MSdU
bA0knK9CpTox0ah3ZPXcJBiXjzPBcvQTnFrmJ0Klx+vgjgSTJqMK30xzplp2b+diq6eMvYFBEHRz
fE9jaHNFhBN01eleTxWavNkI1OmW5KKbhsvM3P3bz6I0LdV0HQAMamNBM8H90Zi3McMAp89xn9Mq
59nCMgVm2cOEufzNfbJ/CXPQl0OQze2DBKCFGP6aSJNYBlSKURh7J0FGRvQwARWnACkLz4yWbLHw
o/62mQg9V/ZC82TCgvE5nSF0o7ehof0cO4y+1t6C8xVIJv+Vi8U/QTLi57+1hxxbIyZUh93lblBD
nB5qpHPlOhXNiI9mbLvDMpf8ds+GMrRBGMmEh3yT8mdExn+EHn8j9EDnoeOU/vdO9Ifvsv9//5S0
+/M7/2hEi9/IifRZF+FO2Lzc/NDflR6Bjc6bmCEeJHYS07fpEf+h9DBJGzYtFB6CpN+Ax+0fjWjx
mxUGPkuWFoIw0w//nUa0H/zaiEYcTvItO6ogN45P+UvoT4yFqKiyODnKkiIDVyXZ8zi35dmhVUFI
Rs/Kk9O9vcL0weKN08yE+LwpNIQLW4wBIi4aBBH7YfccIhql71aEbynlxp7NH7X0jesFmK/dDTfa
16TBXzKid7QbsiHSzCtXYUQH5eut3NzzN2M4I2jWGLE2ck/otQdACKRhoGcK4lerkpxsRo8xcehn
HKLUm3XjkyEynV+XfmSoDudnl4465YzU9adYs836G+Zs0sQzrC/AzxYjaq8eYlagrQtHx84UcNJq
4ymNmkxu8LWpQwfN77KouVpNtIs/MOgZz5nmrkXN7OwYHCWPSDD9FpOa/suZG8utXUKsTzXBzRdk
jUNWm8vnOPFQKjiw3hCspRt6HdY5tNLXGombljyOl8CdKdfAhxmtWW9iznWEg6du/5xDuHyMast5
im6wOVLaAc/V88BiWgTGskHTGq6wjnFWb8jU8MlN2vCZUbpJQHtujS7MNpBdRJPzYcjJGUDtdyc0
A88akgfmwIjKIF64xUaMiU2IunJXWPIW964HKkdtXxGuG9AoIo2jPyACZh4nZxBl5CJYW2O0EY1k
swM7T1Ye98Mb7pbAPvSZ+Z5iRtkMmu6XR/1bVKGaJOz/dUYIsw5ns/rUqWw+WczokRUFCaLSeRuj
htgUWRxfMTY7qGNFXVyotNr74gYbDIsyEaumrP2HeJA+eRtGtDESMb5HXWQ/ITXKtl7sT3fz0nzv
b0jDal78rfYMPS5wBU9TyDaT+VRygTXdEZsa0WMBbogQKXqynP4junmMsb3Ij8kNqYjoB7zihEmr
/YwISH5Cvzj8SLPRevJxCZ5BZTjPJI1kG6L4B5hqsvXX/VhyyRQ+vwuH/U+KFva90djG1lbmd7cq
PwmlavRFXtUexww2ZIFe4IE2giU3ZTcH7zRJhpfFGIhiGKNi67cR6anLDThpuho+iVWLXJ2iUupT
gkrY3FjzkDZbabQoT3JNsESsbW89QV2fogMxn0bNusw19bIhzoWprUVQzdjYj8qz3hcZvpvdsOrA
bwHMNkvQEH7ahGtXgIfbjxqwCdbP/0Dj7IUD7nfTHiLiAzWQsyPG++AVnEgekgLBFZMqiL2Jbx9i
1pwrP4FWDBneWD7SM6dIdZwQVMpV7btk1A6xVPZF3uCgQUQPdj10zXt5g4d2PRzRzpS7TJNFR80Y
7TRtFH8p3FGtZMYmu0dUnRzzG57UpslcHohQLkNicubsnDtwtrephP28mszau0iG+1vh1MkxKSNr
2za9WvnCMDYWRd8HtyuJW+mXc2UKA6GVTPZ5AI4u8m1j50W0fEJzVjs80QQlT0X+cfKceVNmrTqT
/kgWTl+SjzFbEOskEcGU/N4Ts5+cGiCHl6ySksyz3GVgXbanLHeWTT0MGGlcSY6cVcYXRYARVyDT
koLC9I5eH3QXklkMWougNYvzYObxpiwk5+tUB6agM8X22pwxqX1EVw6wpZP2cVqiZevxVWcCBOqL
VTiwRbDLTsSh1q1tbgi1dcQx90cgjaJrn5ywc14YjSIFRwuzSTwrUeu5WWbcAJij6RDk+fuii3R3
EursuVa2YoGAPB7gaByHZOK4RZgG6cQ0Kpfxvlji+QfhC0yMRiF2yPKIcxBpMwC6kF9drPIbXHpI
3xNf0yFsczhGWPjWNcqqu7QYPrGxIM9G33CoyFDgLeWEuKz6RinUPWXaf2X04hQMRYS8w4cX7sbY
eo5xOh4cozTPqSmadVcF2b4QWBaThaEfA52VxQa7rUQ9M0g00Bl1lXk0Z2GBOMmTo6+QXfkiMM9+
T5uEHTvYSQQKQCGs8DxVIgURW1wjf5npG8Zir8h/DVZRl/7AvzHo7koAj7dh7VXWWGxCx26PbWhh
cM/ivN2Y2hph1WujnmxaILyil6SJ0/vUpKua07RczwsqRCLJrBMzlwh8R3ueyrJFM4VV1au7iWS6
hm4AaR93veMwEhvc5Ngt2FvCvjzGXvetDeNhO+TqS1kiDjOtGRTLwHZjdckx6GR8GBRI5TIK7kfi
IXpZOfdOiQQwIITpSTF+3HWGvI/n7DqY0nhSSfY4cV1P0YSdpjOL+1gQPzL5OQ51QDGeSSdA+gj9
wD66jEPwrY+IiSAZza8UTyCUBq7rtYU04gPX6WdO9DQD663Nztmt7HRCWcQgb6Y/yBRpNrd+FSwE
8kVhszyXqRkaH5WEc7RJhQiWTepJTZbOKzIXp9wqkLYJSIDzobXi5zxHSbZZbhgdiU3hfkQTx2Pl
QZ+2M5ohsJAgHxOxA4nHHNCF2rVtJBsc58sHpxmmD2VtTiehaT4DytR9OxuYSpCZTOjA53w8mX6u
WPqLimsAxPAwaz6QVbJiBrnhf541PQj1a3YCkzw4nNGhCwXMAk+lWcoNgcVbIUK1o0aARmQPxIdp
QpGcg3angtbaOTeAUVmxvOatwwXKZ6oktOjxmztHDe5gAtq7JpccOkrHPaQ3SJK5eMNKQfZWK3a3
RSGpaZxz1wxlsu3trkFfas8D4STsXObOo/kUrYI5wT8kBYm6S87waJYM1+mlyXE43tCpRZIbR+PG
dzIjc8hXVLAEmCP97Nd1v7Qp0U8kAdbkVTM7cAZ/k8et+Y4WL6ESzMzsKUi69kr7G8ZU6M8k6egA
NcKwph21nn9YblyqNqe9vaJEFPT6NLqKwIGQhF1wVmWmyVYFN//jAjlrh0lw7/TR0CIb7cFhQUoF
oJSnETpHaFmU9TTJDBTLWwdb0b07+0xYOQGRPVaixji6mr4VaQ5X3ODCXceDA54LCgSoLpn35jrt
+v4ji/eydbhIZwZcX/AkoRQSnlkidBtAyxQ5pMJV2CEcVD39MxKuPHvd9yTlrF0/KR/IKQM97OfJ
sO295NJ4qtmFmjtG2LV3pMMPjKxCifIkb4gy6VXF3tU2JvTKDtWkhpkVlTt/g7CFAo0z96s9Qz2L
XCw82iklGJdwNNtEsRWHlxLN79qexcdeA2VmjZbxYyAzhcbN2BOZGh0o6G4ts8x/dxiVqDX6Dqia
SFPYS+zwUmTz/N02IijdyIk/s56mp1QZFhJu1/84YveckaaWAglXi9Nugz+FVkCPlHSueucKW9bZ
er6qdHBRvs3dlNSIqRzo9I/jeRGjup9lrK4SdxcBawpkLcJPMlCa5PNMq7Cljq7dnZXWvb9qrAbq
pz3267KeGNqQ6781fPSkOLPFN7uyp7uG9uN9gFrruVGWgMUg6uwHo2/5ElZm8TG2TNhjCPvCUz3H
0QlsuHkCuEcaBc/r2Wxj/8lZerVWZlMf7cXkF5BFRqvcbbZzJSzO/mS7eeCMGEf05GzmRVntlN94
e9Qy1XEyTex7DPReaMA4O8Pstn3TZg9p3CVEKpfjfUaP7swiMdJ1gwJdCxx5kvHYxcm7FJcl+OBc
g4TnG1M413jhupS86x1dsSbljFLQneUABZAYXgJsYnHDFLdAQ8Yerpd/oxg3GmgMGY14O6Uxx7ei
9j/1/9/U/wjEAuJ2//f6/4y3Y/iaz382efz+Tf/wceO6tmwvJMf/Vt3/UfiHv+FuhiVg66xMz9Li
tN8Lfyf8jY52aJmm6fi+TZ7mPwp//zdsF5qLCnnEv5m8/w0n968kC/rnQCxIrw8dYEKQQ37JFqYJ
mXQBsaQnDgC4/xwiPZ8UyQs7hwJvn7b4ikfzS2ao6dggLGVLYYm/Usr1hw7Z6d5prXZv9sDJ/qa9
Rgvkl84sQeG4Y0ykNZhtLAwtf203Tng1WRqwZgkSIeuHMMzNh2DxBz7DzaIJYvA5tbRtM2UH62MH
i0AzUkrd7J1BVVlPElsLrs+G+aj4sGg36HwzhrqJtN7LJOlZaAvtHV1GYqs3xc1SiqZZ+0tdvzeC
g8ohvbs/7afWTzNqzS7QvSbapAqNVhtWQ0Bp1+DmY+UMSgls5NhbkRVY29pGVDx14Uv70wYb0vt+
JLxieA1rDu6qa6GWhQWpSmi+svZLyRni6kbEE5Fqia6H7FT8owjEdAwGKcFJcerhcqNJHzVQOxvw
LLPHbHKCBndVR7RkFBv7Ll26Uxtn1n4YHPk1NZPuISy9aeNn8kzu8qmpffkiblTvcJr3Qg79mb1w
PE0GAnaAGwh2izADIOc6M6FLyQ4fCCAYTNH11QAiDhwQ5Fwqa8DiHBgoOCKqd1wb6mLEdE8WLDQT
aPVZblU6AlMWyzNpiUDlKE4pC0JQ5lLha9txVHK/dLLMiDxJJFMszyU4k3xJ/2oGeXMd08pBwByU
j964CB2+TfrMxalg5r1mepWdLCN9YOCz5Uxk74AeqJdZr8pV4rA+65UalVa1a27Lt9X5w5omjr9d
9Oo+OZA7xBIaK0bDxGjqXcDV+wGTf/+Jq95SpubdjurWPMWWE57oCgen5LatRHqHafReU+tdp71t
QPlgNM+t3pUcvT85eqdCle3vXL17lRx9V53e0chx7LTAnm2O6+7uqGzY/Bq9D+Z6R3RsDvj0HroV
clB1pSul7mGQj2dPSdzUel9126TY9sZSrWyVOvxB7L+J3omH257c6e25uG3V6rZtL3oH9/gha2Mq
jFUUhGzLobI+23EGPvS28bdxdGkJxNkEE3Rx93ZCgEPvvzOp5dwQiYQEhhvBDjAINLul12S78Ua5
E3Q8MM/e6HfejYRHC2HeFDc+HpMv48Wb4EGuXEMD9CZQeiHZSt524joeR6FZe+imkruYtEEidxVX
D70ffTwcVJkck10xo0bBWh65X0ulu4WphvotqqnudDIVlw966sXT+D/UkdEamZl+u258wBgRzrgf
b9xAm6HpkyDAxduLvPaPpJ29holavgjIZttISfdIT7EGUaqZhMiB6ntWQvU+3piFTaD5heWNZZin
GC4BVWrGYS3BHVbk0Q4br9UUxPpGRHQ0HHG6cRKx0SKBsG78xPnGUsQdNh5rsnEI7WERIeRcgxcx
LjARHjWOURYuJUY3cmhnvACvca5k8eDyYuxJ8yTKWN3Yjp20kB+gQffvfZaDc5kwyF8NUVG+kTLd
Xon76okmRbF/iVrV3hktDd2NcFqTEMqsfhFUPsXGGlJ3Ayq0vfN5Run+WHNyon7qLspOksfUVvlr
U1oV7YHeWsdEJG2oQGEtNBiKgCHm+dcsxra8ShHx5+j3Ov8RIURhfGzwryv0Um14tRn/pUj+ythl
ho3If+eaZfidCTVBjKWl3uMgKdbjbI1Xqx/bw1Q3m8XwEefFMGUPpk3VsurbxD0n4ZgxqR67Z/xA
S4ae0k+eaL/bH+qxxDU3TyUeRMrcR9d1GwwWGE6KNZM1+YnSEtCqa1WsDp3OFY7IX/qctGFL7A64
kUtPlGq9ii3lJTCJdFZIPvfJgzH1Bk3pUfLripiAIdb38Mp0W+1a4ctPACf4FXFokoLA2ryjIUo2
UY4LrlVeu2VtmI4ZaIiP5BRZ/IOHjnWelzx3yJqd0dfhYF4SY403z644G7fizooJ7FuJGaHgyoQs
dQonlUbHsW+Hcx+gY9K37WAEybk0OyNBsMMfOVpiKxP/K21qhYkCn0TeTs5bavXNMWuEeAydBE6q
U35FW4ccKPRy5wFJ0h12bJYcr7iL5yD6ilPyGCLDWRF4Rr/BKo1NYGLnbho3u5+xbuzd2mj4hmWy
H5Bjc09VGqh7FALm2raRVzHztcky4x/QkoxPmcrbp44W+Nn1WrfQ8XPVOzPH8evoFJImHWnYHad9
hmpd8KUw8vorTylFjQtgkKUjI19gC8M1uZP1CMeW7bQ7O0E7SSwvWJvWllyEq61Is7tRJGzo/jwp
1JtpGcw3P+v7atv6bf7F7WFFbeewcqZV7OJ632Q4CGkrFX05rYJEqM9I34tlj3VzNNbDaHbvpFzm
bxzhuF3JZ8PNxgeDQNnrbPrP+RRREWRlXG4d8qQXPHKJc5GpomlOLLv9EOWVe+SIVX+a66jf9aRn
bere5H5FJjE0vCxZ9cnx2pKfmY7fbNBvW9OPXL2JduUlaKV1J1nOeIvkTPDaMmIG4tyFbbII+ogH
RNj5ZzKt3iWuN0oey6HzlIXNKSMORqx46wwXlRJONJxtEU4eo27Lq0rM/r7OsvmJ+VT6PBWj6YAt
Au2x6hCW7gYpr9jr2Ky9wLskXp1spppX7C61fcvbkKcj5ZpOEepQr3Rj6MjJuImyWXxV2dTSiWob
pjaLEZ6EK5U+YHp2ty2zOtzO1tLD3FXdcgwykj1WIYSDu54eistMocAHNRmLaOErZ+MdKhgP7wHr
CDZcMuW8NceT7oOdidl4IhehdPcDm/4Tby0dD2BrbrQNa/y8Y9ZpJCyBm+0hZ5A0YcOLEnxRVHjE
9RZO8Ay0yd3UrTAQ8SOBOQddzkKbhE6zD2q/yC5dQt8FzJ8o77H6TW+IYNorFGvxqY1oK9Y+Wbyr
PM2Nr4SHke5Si7bat7KbyrURlyj1Emthy4DTMOxTLMePNob8Er9TGjK8EM0PalUXmagZm0dwNYW5
BuhsrAhI9rEZ/8zw8H8mevynrPu/GIws6Jv/qqr7/8Vnmf/FV/TzO34v6Sw7/C0UlB7s14526f/3
NBf9yG8uqVgmbEh4bXos+0dNJ6zfyCvmyxEtwXK8lXu/2/Y9/i8PxKOGlAnXZD787wxzHfxOf5K0
6I9jUTpRHVoBfyeT3b8WTswA55JYOPd7Yi5N9gMPRuSYG5K52PU3fQ+u/C0ja7PfydlBEYiL3vO+
wtbjGGUhMUGq2Rg6zy5vA/KOGOJE9Mew+5HI8dqZpZHNdHQbf+H8hbqIxZEZDNHCa9yDmPU2aTZI
+8ESohHs2WTwqNekJ892W2TwaoONO4eprfOgSebYE9qVth7N48wLu/9i7zyW7FS2df0up88JTOJu
xO1MX1alcjIdQqqS8JBAkpinP19Ka98jTe0oxe7f1oqStApIkpHD/GZbTTPiVYcGppHMt8sAZ9P6
S1155oYFUANtbohfVJcBNrpQzX5fHYjdTquG1f8mh0kzAqzJztH67AUn8A3KuDGXnB182L93KO8t
j3guxdyam409z9M4wP2eftlbdz/BRr+6gvwosv8Xg8Qt0eYFgiQIoYz5qSB+vyUM5Oea7DF9dRj0
lDdS5Gl5CZ2bMuJoFAZg5tdhjrA7546MRoZ6s0SJqaBaKb+0nAcIYYcjyMPLytYD6qUU9OuI4MDM
q9grtWbrc9YHicVEYy274HYF2Mo/Qx168LuNnQ4jLgpvP5QBv/3yTCEMI/Yg0nCoW8TBH96FyArO
uVVWzTcbZ5rgwW9yq72vGd2sd29f6Pc2geBCnBnGkdF3IhbPtGt+ReEtVd2hQjsnr6AuXMfbyyop
4X67Nl/47IWFeDcBnPJI4wK/stQWXclQ35e5D6zs7Tv5HUPx405QkQKwgVIYsIxzkzPOTNCWcxG8
6iHqg1tfLqQbm762aK5epkOw+sF/usi+B5TDYUAHSIRVOHt2y0ktxuKh91KNXd8uO8B2CPIhxgEg
evrLtcwm/P2FErgEFsnGZAzKIliUX9fZRfqolLnvvsLgB5HwzWVGnWUXsOjZd4zEzRJXSwCOdf/2
sv6xk6BhGpEU4zyGHtK5FZAHP7LHk2p4mem5R4zPwirSwPutnNV9+1JnRkzmFcaonNgRiBx2VGyf
LWjRtk45IWX7St3lI8aWx0nzVLmKGEXGkCapfDfHa2LX122OHJC993VWrs/FEErpbWroNXMCMz+p
4/cUzRgKbjNthLBK1PajhXGbEHV/evum/3gxxu4xBoPK26GZdx7Q4IxGwMjt5qXBa4e76KlBiu/a
WSz/YwvvofV2uLu26q/QyT9fTMxbcQOgeKBwnfOwlVjIwEvUP77SMXfcdQvNFb+0bRjJrLe3jle5
QwV2QJThlwWXnhm/2L7vY+jo1uzqR7S+px5gDDIb6iugcgNwbgJ3uYKPAhhu95dVOoM4iZAbZDJj
PpPYyGaev1s/nYAvjn0LCSJnOL0pokWtd+jb0ADdkJ+liz7GgxwQdvCSnK9paITgMGhQUiBYxqVI
lxc2YF18DwableH4EyXZpnbgYHz/GYAFbTB9789jGnzETxVMtxkYluxUQD0Db6fpUSlTSPfSBkg2
IA9MiAYtnHFBd5mr6D2KsGr+BAGCFGKDfnDCWjCv9AjysLmCrkAOpYOVtekyyKB3EsAJdkXT6KD+
wkBsWO/4/GMfC5aGrdmvMP+njSOLGFk+B6W1j9ADZdHsx2Cu1udVeaF+1H0X6Puh4E+mDepbRJBN
lgUt78xFvJhL116WI1tSeNLiQ08ifoeHtF1RZOlhYRbV+PTzAOB3G+oIdBZonoRDjdo1xm7qvZrC
msNs6eaCEDww2sA4pUhjLm3lE7WoQQWbq1npIoNbD3Zl96mLcuikidBdflOJJlqOkzPMzVXWWct4
Oc7jzF6aI2SrmQdDYV6uIj1kHJZ2osyZ2UWJy9eGUL9iTNyKRpbl6Z8H8AuV8agQlOj07MDiY5+2
8e2G7TfMqQliVR3aVr1HQyHgPwAuF7wFEPIp+n/9jk52Vr/3crwwsi1brp3mjZetPmswevnCpWeJ
FNzl4rU8EzBms6oIOlLFoE/DPBYd3omZ0mXD7A8MqJPBHKJ+tEKytkUm9OY3tK47Ho9Ab7ZLiwpS
8d0r0fMe9mhhFvU99K0WVEXhoRrLxIwONt8ULFvACKiR9hXvzKOtyf+FtFoSHlSqysi7tMSco4BX
z5o1bGddcH2fwOgkD1FlB6wJGqRRNV0kQaOhsNHtMrlb4cwefwdxArWHjU95Gcw3nZfoJt1D/zDv
PXQ1UWBPP0fzMC2NYe4EBJ3gpzTyOk9fxoMW/BY8DwSfwlgAfQQzlSo0SGiOtopbWnh6/nAakdIv
diLOYGxtA8xNlhfG4yU7xVsDAOY6iAzDrqjzyORtGNKU+e2AspX/EdVKfsCKegm5rULAGsJzTNes
IOytkeVco9DsuYoUEKi6mgXrk9qB2aImtdaPMoL489ihmcMHHBaK2EDquJJliCnnO1/6ZTXBIytJ
xIqOeT2ftIjNL+1tgRofTTHyxgawiuPpxzAvXVYha0OJ1LSeERWvb7AqcPiFXQ9Xqdqu5GJmV3vo
b6gd1jGr45/mqPJniJX2Iz5ueax3IDlDE5myCum3Q2CDSAJtIb2DKpEIAO+YrRCbU421zJ2/LDPb
PxoiGAP7uAYU2ZAoTC2tQt/X9J5oAVQQiJCf8fJ3rZPlCWzDAr4v0Yoxg42+Ft+ytqDo2ijPb+be
dA+3c4VA/HRVYm/MPSYW2mAvHTaYrU/nBEgNEtk0AtL2Ia6pu5vbdmhjwxiE7DtVewIx4WavKOiX
jhH8iMf8ZiRvn/UGVo7KTkgTjX6KblJJmA1e1gmEaGaC7cIzx8VcrsgV9hlcyPS6bJlMhLdqRsWP
zZMXJqSEalo6iGnImPATlL2BPYS/VFemV+3arvwdw+Wxd27xZCVUDh0+WIiJoltPO2O2LWfsbhlS
uITcApIhb6lhbMdZ0C70n4NtDEaTRUK6KGbnotGeKH2APT7xLylhOv5O9YmJS6Wt6/l9TCedjZSJ
MSU8SYEHxnSlMovooFlFvgXHVQMbCly3t7SQ1tZu8a+iJWWnR9WwcuOw7kcuLRxo8vJAuOQ40osM
OeXrBG7xsI9EZQ5ZpcaO7TgH0IIsDuV+IT6ArrTEuxmABfwGQhSkYtkptJ/2Udu39PFq16RYNob2
y0sdQaq9+acOIeqbxZnajtb6seyJqlhGZAX8swsDUuuRBII5tMMyqUn2wgYd8WDIX8tV3nL4L3u9
TCF3HBYTpmKHFvQmH3YxrqTTpwh0MCv4z7au88n83SJaj4275rNJnIPWMuF+gKqxPjsIb7LGXtjH
KHiRiaY236cF5kNtRZQwdt1MmRPKWxotDRgciEAKSeTVWYLPVjNV/YNdz9Vj7LoYNyGa2OV4LDVS
l4eg1aN8gcreWVd9WlviJuFOPQQuZN59zom5K4rzTVu9Cqxv4X+0Qd1/mVZmg+8YI6HihS+0aq+k
B9IDIBUecr7cMkUTw3iYJj/StzAoEqRAA0BAzrVXcazuE6C/zrYzTEyC/AyeAShdo8FN4bBQArrY
oMkzLdVGhAsgjY3srUV9ipE8Eg9BpRaBXXKHUK4BH+NS24JI4PkxNoNFrC5UxklWbcO1mlZwwnm1
2gh/uevUXs18HOMmUOXNZNuOPOg4TL2dT4K2PqaFm7UcfIHhrS7weTeeUK6zXQCQt7hMgImMdxbm
EQVE3RD4Lxy99ISHrdrhxDStVwltLfvoTIiFHBIJ0lNtFLI/gB4Sz7fuZNnW4mkcOmwcjrYMF9nR
srPn+XFWs6duUC9rrHvmu8P6jBYeoEF0FoIeuVOdAv+sFHBFOnSzn64zwhLI+dCOXKvyiCIUogtr
K6KapmLZem62DfsVEtJXBxRR85q5EjGfXRmopfsWF76HNxBtuDbcuN7gKzxSkqbzEeksbb8Kjklt
ofaFkq1VlkyQJGlt9i1Dw1kh69SCS3fbneMrgy4OkGxgygzIBhAIeiM/sm8bx6LAuUcXuAVFPyE+
xLEkawZD/hOu2PTSdzKZ+gShCRutjvIEqscnG0vAF8tDPy8m12ysHvmVY+/N2hwrMYGEj7uLTPrY
c4DzOWQiMBGu9m2TYeYWerQJE4gKdSzzYHKKrtYutUhJkUDXHD1+VhecMqrxsSc7LghjqOQw+q3J
UzBpMJVDWDgrd7sIXVfxcezqnBFiMzTciiOtEAna1FL0GuTY+YRJJoBk9gb9Jt2jcAFgf5xscjcG
GsskiWVFBEV/ukIoPpk4w5m123vt4CzmnWLhVqREjUvFb11AdLV5UPKSiH6T74OFJiACUeKMpukv
SE3Q71YskGxCc3IiJTlzp32ahVx7RF+3XR80Uwb+rk0YNzYUZm3CtzQAnuT+BxrIRJRShIiibNHd
i7mjJpGD03+J+9jkq3GiiTauGiHlTlPX4ABBx7m5TluGUNhSSGlyqYbRMr8oA3XJGsEwCJTzfbSG
Bfwm1FY9QoBzGvoGm1AmM2sb273P8hPDF5Mi/Wj3BENtTql/TjDhtKwjzEvTsQAnbe7e8RKLhZTo
o8Utym81RUc1WiwsYaYwdzAOFoz0079WYu34hDaj9FYyUjxf+I1trQL4HKXTLBGTJggQLFlukwfc
+zUjjI9V79B7+vkaOTAd55nyb1SPUZfAaTowpMAP6jQOOnT62yZFnCMzaHo7iT9pnDiK8pTBDqun
C0E6qh9XWDE8lbNK03zq+1Hn2YW0YQA4HJRFTgo+uYsp5KOAiTsGOUhDzdt8svtQASFFxBpZnsRk
87qVfe+fbJRbdHS3IpPR5tdBwiCxPy0r07Zh73nwVbsN5G6SrWoQ5hMBXm0aXsgk8g8SDeXyS4E4
B+lh55gN5iUjzuLHzg1RqtilP0/XTGtADNsR4x4+KM9jDP4YMM0k31SB2Y9JVWCYt7VZgeI7JJaG
H/hz86/JSvr1DsmfkOPSybgvd5tloUkNy2BMTTLvSXO3Pz+PUvm8lwpPEV5qDzFa1dfe7On0s46m
NDcSQmGJC0vdsRdwSFzICaBS9sLs3apx4+YGEYEU8kZaATUcL/kFtUdSC3yWdzuimsm1mrXnEWyp
c9OswNShwCC3peRLwzjvv+h+zIGtDOUokVmlthTetZgcTCXxaXDZZ7XtmiKwkD4Vm+3M5oUMAlDu
HYUn71kt/oroMazE5QoRhmXWx9n1uvKLzpyZRcH8yGQ+Q2prco2hjXqeNp/jksTgn4o4WvH90ocZ
v2KqrybtPH5KqVnQobMsa37x9Nitd7alwRp5GbZV0U5nPUTmUxRAG38M1sobra01wXa+swCUm5w9
iEwW1s+OKfKBpZtEPmVcrR+TITE6nKqmoct4EAoNapq99htylNhv12dW3UTc1emoeS+6EK+9wdQP
bKcAPxl+UZ+sJlRKYnJwkkivqAxA+czWPzmRk1GqlBF51M9Pr9GVSa0qq44ZPcNPqQYI7loPZmM0
k+kfWYm3mC0Z2tHUvLPFDPmfBVlNxe3HqO3ieeNgaFOeqJZTeRMEpSB5XaYCun7WzON7xHrX4SJC
xqM6RYNLTcHBZgnyAwwyNaEzwP+KXxMLBDrjY9E1JhMFSUkU304/q0ZkeJDNvejgtRCkSPjHYDvQ
uXKrfZxqUwX+LCyqZDU33a7zhEs6X9mCYImKUDK6FBpQwbKjSLLZ/VPWNLzSHJ4Rtz42WKrVKJqO
iVJ7xMFFeRNKmiP8w3VhRy2o1bDXFK/RwtehHJjdwYLNh5XJAJie8ovXzqZCX35GDmaQJtFFe8bs
yre7RuctXXpGaMDB02egE4K4O+sHYv8QTQmIoq9zokydiRQWukU7C/eDKt4MkD15pW9f8ryrZi5J
eSpMO8+NSJx+77MusmkiWwXqqx9MZnrzc2tA8TKd3f/0UnD+yHEhOLk0zw3T8beWbpbKVdOd+JqL
xMQnaDieJikkWBO73r7Wj27gr/1j6BS0qRnvhlCb/5xKDTb0vKkqva+zVyMFdjVmxg0NfpXI+AyZ
ceN+sV+DlqAxNsIfaKLoqouqrVQudTddCDPZiCl5Tez5GZn/mX00fWpKhAYAEmdCGIC1+E877Y5H
W5jEFpEdynHXNm/tF1L23EN6S6fQ/6JyZ+Y+OKBMWcjhSgn19kr9seegYuLQ4wdMgpDOOe93k0bh
h0UC9QXgkjcup2SJCsiNa2g+kSBJUYH/yz44H6E4vJgwcF2fazK7P0da9t3gRSn9+y8SV05+u5r5
2O7GnMh+n7rw3ZZdEpPvk0ws/PytckO7f0e0w7jy7Wc/3/xMTdFuoknLmNR3EJn9fZnBnM6QxFPv
Mz0JSscly+hSRbjbEAHfvtL5Krs+ID8GsXbI1WiOnc3cShJDxB0QW4ZKFpY3SlbmgMrxuOCQz4wS
4F8Gj7/TxRmaQJyn7cyQ1zcYwfMdpIpoJZgs/WecAU0/GUd5E+YIigvvNem7anY2WZ4uWbwFnJ5x
Mr79xOKPxQ3YxLENhAZCMY9+HllEmlWODJvPXWYvabNnlrWWe7oeWVwcf6Ytus9Mahyg/MNL/6cp
bmHoQHlRB9D1s4vp5+LUhW9aPLT+F77iFk4x1cJaRQ1HwlBObTTsIg8E7bTBf04RrcPJN4clyHcQ
a7sssfnwQTkyQ0csO8RI+8WZepBNpG+06PYRybyrLnJGyxB9kGUzudWgB5N2WT2qVrSR884c54HM
yW3A3ZojXspeclvhzwb9QGpP1CxL1yRNRaR+ZHyuY5LlpAC6axBVKYwiVG2Kns6kq2d0kK+ypqQt
+/by/7HhQuFC7/YR88fG44+tPVJZZJa9Lp/arEOR/pRKZUqgeFUmA/inZf32Jc3X8mvINaE2/jGj
icAChAZg/mvQYlAGc2yIpk9xiuCqtx/zOAAfGYEUQjRosLkDyMPxSBE1O4lJCq2qNnfz9m2cP7mH
ihu6z1gW8NgM3s8O0Sbomol3mX0qQRnWl6iLqfrJLSe3v3YHdfv2xc43uUdyhmwGdHovYl7pn23y
wLHTPJPD8Fl3slifcf4w26IopMms3r7UmQKE+e1RaAgCCMxyLqDY8/v6ptNsV1Wj3SeU1uwI2wAn
UOkhpY1KpZsXE6cDHu1rzX9CGjbsy9n34mdSYb+PNpK2Li0YSh4zv5cTCnP0EVZhEvU8pUJB+ZOv
ImuLzLS1Zsu0ASIVtHyEOgpMm7ismY48aszkeTir9DmL0tQykyKMzE28piBAYvbCsoij1aFp7VT8
1Ch+mf9P+q39N+CFs/VmDfBN8Wy+U9RK/pyY+n6q4joY56exxq4TC4GWUQXYT7RB1ue319uIJPy6
n807JXghgxAHHIve+X6eWklP1RHJYyTaH9cafVqnpe5Mqj8S6glBP2fvFSAdVqFBI5vN/c9PvcYn
PadAsFlcX4Smn0ktKIl0bj0kdBSsshit9XrgU8WQOpd1OR0Xb6Rg2pdNQnmcrwQ1ffhn8Me0yAyR
rKpw+XbWyEZ24KBbCIAeEMqCq1g/puPhz9aEduiAKsjhmXmThUPWMm1CTeBvd6rPTWP5nxEaXyR7
t2DmwbmXABznFy5OPdECeXtJo99fH27wmJm7tmGY+JyFvn22hTueQEcQol4q7YUfi77x3YPLePQU
lJEU9PgzdUjFHF8tUV4lOylwokN8rHrWaW7jZ4XvJEPTFGV8azEuaJnqnhLq1+GumoFsb7NIu6cc
0buaUduLlmKQmwCUKqTZMA3eaT9przJkG284kbKVaj3T5c4aCu8DXgJSX6L1Xvj4o8UYO9A1LJ+t
1VIUB1iVQV2Le3QaVVMeRGV5N+HS652SS7dnJl49Z8zwL6vKZUpQSEU7ry0nRnjKqT6DmvCvljlF
Xgfep+3sPNmHjy7n8xeZ4UcLjTfIaGGkCP+6RdM8TqE3PueehwcqKFZsUi36dp/QGx5eK/CvD7hu
D6RFyXgq5rE4MCZY5LZhXjRv5ynOrc0oao3yebtXiGbSsMmK4sMIeJeuOcK4OzX17eNajLTEhAMm
tLEssbUD+71Qi/3VRUT9M/5KAuclf9xmc1BfleGQ7wVqMldv74jfgzUbgrEywcwnVRAuicLZhmhp
/4SdbxQpQ3u+i90EHGpQtargtdnB09sX+/2D/nmxEKCcOebJ4c4zkmQVpHZ93LwGdliDEZrtRyDZ
LjyAurzRwhup/9K2fs+IMCz/ko/9sfN/PCZYHUY2BPFz2MToD3FbwvJ/7ZqGwtXD1WQ+1J7zV4mp
H7/pf4/hH08pXBfgQYzAC84aZ0s6u3XparAyr87U8s14LsfFBoMCrMHmrArvGxd9/hx+BCZzlR/L
nafBvx5R0A92c6WAfQHWC971QR9fNlYXPnHeDuRJY6We65rkxVVNLTeucsR7WxfNd8xdo+uG9ux7
/AncD3FBnYqyoWOjiVem77w6Zh9bYR3QvSmZxTlTTGOtj5fXosWRpOjG/gDq3P5iz8rbrry/v+RC
ZyA8lsSkAaRBrIvHGX2eEjhWOMwCaf9XMZrFz3IvO8J5qk7zOn9pnLj65FnxvBvRK0bMv7eCk8Ar
vtm9vf18s/K/vZnQgDUNHgSuP8f4WYLklEnN+CCDoTMyOKCd1pebOUK+YId716p2WqA+E9YKtUFU
KGqmPW19aulb3WgZaKx18dZ4tzqpOHkr6jCI0cSfESRokC8trZt8acLrxVuO6JZ5j/RAq3cIkGOW
FDAYW7armhm7FC0mDaGMw3vSRiyGwVJ/X4Iiv/VC9JZLOsUn1B3ku9oHmY7r1zB+XapsfLJRfHpv
NREHRDA708HDEgLj5T5PHyecSItt1tk8QDY78UajpIbkQtFB8wk5Ex+Eb0XXebaIDw5d7WTD0AGt
0rcX16zd+dpCLzQKWVSz4bk6HrbEjNfsMHntcuHfWp1XPMNmXRDq7Br71pmMtfbbV3R+B76yq5B4
MKhb8EhI4AFX+z0fg0MI3Ymj81shC3FJ2wy5hwQqADyjtTgwiFBEej/tX6VnV895OqvrPI/t95aG
JvD2vQR/bi1STcKni0UbSNxzMGA/YTWBVGbzLZ0ZMFC34+zd9ivo+M4Ii3S2W9LhqFvUrhUSG8sO
mRT/lBkJQfokcYyGr4VGX98G4ccc7QvT+qWF3lhDdlMG+XDqPG++DcYsRekhhHfRhrE7bYYFF0Y6
nHaNgosTtduoBjh/tFiWQ1Eq6wYWKLQJWhnWdTBky90yTxxnhZ/LQzpxesPLz8vrmjEvGaVXIz9U
dVUDpASJnr1m6Pnsa0pTcpHhQblzg3hK5fUbyKAh6g8z46ItLr7DnRfnDSNXEHU4nM/MlRSS+inc
/FDeTEhlIPqSywBcbeS2zgXgFCxX7CB1P6i+zT+OzaS+C7QKafXoAoPrt9/On/GHnRIDmgO6FvB+
zkOy5zIJLeep/Ibolo310xQXX0F5LEwNeWXUVOHrOozJRdBYXzHwgs6Ov6Ks/3Yb/2bDGuVIZMFA
rqIid7ZhQUoNOFGG1bekDpYR3gUvJFjHrEL3JFAHe9XxY9c3I8LCWbKXKC9/yqIex9AMC8zHv6zJ
v/lg8bagt0zoAGsZu79/PUgKTRr74OJbGkJo6QJnuHcr5HBCGrtXnIvj7Vh16lIiWnSB3YJzo5qQ
gwz3t/kuD7MIQHIz6evcGr3vIOc7HyXrvHz4y13+kTKE8Eo8vDdgTSOYdt4h0nWy1HEnxm90vbv0
iczCh/LrimUzDra+dQNdMlMa1iBC2Nhvv2erHZbGLUBORy9sh2c/rtJrO4TK5vbY/mxHToFDX+BX
Za8pblKiY9z780X/f/r84yK//d//+vJa580ux9Qrf1G/MuFdhx72Ly/4Dx/0m9z4oJ+bJP78v/7F
n4//2xAjQopXo0tHC+W//iWdF4f/TaCP6SkEZKwMFLnWv6Tz4v+m/jeuij5WLS5dl//HoBceDPrY
dOHoeEN8D/3/hG1B89f77aTzaW2YOE9PjUSIM+ZHsPmlN+xhxForBNSRirJo7oxbRwTWDrxDcspR
C0XfQcC+hEaoZX9ApYlqMpDK+zbPFTIn9cp4Q47LcDNjWha3G07K9QNABiGeSYS8cjcNztc0ctOn
eh5DTNEC/4MWQt10dqoYvsYY0+ZtgXJ5m1nhTTrxl1sdgJY5WiiUn4yIDJrp83oi2Xlf9cr7ak0i
Wa7soZujjQhcda2LWDRPXonU0vWwdshkjxWTPSiStTe+FusC88Ed5i1aY/bGqH2vyzDB/B6WHTNX
b5tRH32iUptQfxp1bd2UXu5TzvV1CACLd/uA3R2eauS+LRJYWH48ceZ1mzSbmnXbo0QTXEDqGl7D
vu2opkb3YoCvfXTn4rXq4gUYSo6yqd3l8OK16x4LN39cSq+8CxAOL078E+9mwXij3oEdyU8KcAaH
kvC9vXKsL3Mp4PTZBXPpfgitLaNGEHdkEvNWRxzJa0bNs1+FNdzD7PZv8O6b944aQ+dihFfcXqkV
C/K1jsIHxnzJI2pkKMj0zIQsaIPSr66YNg8dKJOk+KinPttbiBZvSwCLrAEMuG6cm8sAQhpCwIZF
MtY0Ol040Ta80gUQ2KhSROZTme1xPFvvmcuJ3EaDm0Zh6QTYQveM+UnxTksxrc0Of2eKa5HQ1YyA
t51EW7sf5YpY4wbP3/UxrsJKoIkwhfkJueeIbAcf7uYpZeAU2nsGLO5sIVlTcRAfjfCzPVxkqc9g
si4qH92XdFj7lDdXwYf1KwwtBrF1OymAyiUTPPkETdwYIfBcr/dRlgQMZmBzIrk0IVng9+lGwC5E
RzdmSjqCadtUpGP5ZvDdaV+tid72c4Q+nBU+lrO/q333Ih37G59RB753TGrz9lZ0a2dsAY9irpPL
sGwOTVAOT/Sy3nP6oAbHZQ5gf1DR18snB8TRIQzz5JDo5QFfj+Gi6zOoMACmrwnpMOt8UR5U0rmX
sQUUqRycYQ9gotjUAoczMVYk31GbX1nVsl7YHZ+mG1TuU7y4nxsViS2aUhxxmbK2QhUg2JpQqUvq
aNzq8ukr6Lnqss9FetUFIdybFevgXi5HlJe3g5DjQSAJVJZWt8uNYVLaWYgOYFWC8FCWffPX7mM4
U+nFSUuDpLMBiYi+jLa2wI4wZuxy3aBbb2Tl5bEr1geVw1Z0WiDf2vXhN/aFc8fdF1f4dUCVTmYl
L5hpjd9kJZddlHksDh/bCTrmrgxpJzXpqk5t1100k/+A9ft9GeXXWF4f4360t4W7PuK8d2ztAeam
0euJ84sGdCD0X7QZC1Y/xfgw0uJp6LpjtGBK5FooIfkjek5Mc/c6WfExTcQzElQ4EaHyt3Pq6lsl
bHS+minYFVQxmK03UFsdZxurYNh0yicI5tGNQC4RkfsZXBdDsg05IpXtiKlBDRBmG9JBYW9JQDW8
j+DokkRtGfijkt5XL2uIfXLn2vFlQLi8HJmzbGawpLfgc4rTSMG046tw3qdZ9x6Q5t6KeCjSvts5
EsWXykSzckxCGjMQgq+kdMV97nbBZSvRR+GF9QecRONPYZd9tK1BG0Wq76guOKc0HJCWYCYBAj4C
smThbTouCDMMhPX3ysOILl2D+KIsMKcI+veTVjZlWxhdYWs7hTjdBOoDcWXc0S0ADCY9VdwW7qi3
nSrV0eZFHey2G2/91M/uMVqNb/rZvl97C6RMUX8aUtfdosv3Dt77oek6lDFgeiMbMNzjy0F0oehP
Rps5iFd63F4rvmQivy29jNOhS5i0O/ExLxQWWyUSS7AGH+gO3Eir6yHEqeIptIonP41zMAz6y7DG
H0nXL9yRXqZ0RnmoqwrWrDsdhqm/aIMCw+0CZbGiE7euk3bHKepfGn/x9z5YvJOt3EeZhCUbuGwB
3WYV0hbdZN9mjndPb/u6GrLngMHNxq3wCW1J8Ii0ewj2nzFpQj9f+NvSxFJpRXfR4B2HvJjvZ14d
uos67baE0ehziSzWx8qPAhDouAOmlsDLJ9S0CvWetvFlGLnq4OvOveqDItp0NF469P/abFsuVXSs
5nG9yFp1UhIRtzwpj6qyAcPHtGpghdNQh+0P2SLcRJNAYLUVo3gR0CwJ2K0V3S6rLd5ntUD0HGnF
m2rMkfUjy97Lws++yhn3q8kdr+cczj2w1CdHoHGYtDexXjlYizjeu7160Mtw2+Vh/YIB4Ql38I9F
WFZ7OkrbYAZ4vkXVN79ijn+BnJ1zEFkSuWAx/fV29kWlMbjp5A5RAefKz33IGnifglxIvU/4p8t7
YGmgfKxeweoHt9dAV/GaO3r4GC22fYaAKeeazKfmtLQ4yDuOIw/NKMdrFyOrbe66yINizblJPOsp
syZzPKNP2QaI8UT+LQ4U7rPVVKBZUgnkUiyVSHNMJ4rxvikw440xLr6ctfckZlt+RUfSSk9J3Yzl
wQ8nb6Atx1RwI0S76BPnrLvXKn6pLX3nZGG+VWJS92im3U00TLddab2v8aZ6B/Xww9B7CKFg8XHZ
rcGHaBDV45yXl3glqb1hU+zcpuo+E17FaUL+9EuxOv1+8pP+Ark4d1+0OjsGFe7OUSTLbV0KHnbQ
TNJS0FR2ZN2keiqfZYxoKC5I0fcArPqOeQSGQplXfWmjcHkIJytANTn65JWAgOuoDp/DcM13VhKg
jhDiZNykjb2ZJ3s4xphzbCjpgSIJ8xHxwooNjfTyAA2GgBxzeykyOXDnX2Vffl1si5ZR3OgP3qD3
MOOy28ou/d2iObIxSHbQF817gUKL7OHT2311BXOhPRXjKMgRmvTGcauTKhMcbPxQ7gHUtPdR7WJU
jK7I+J6GTXRaw6D7ADDq1KplftRDijJbnMeQKgCFXjdKvXZl9EJ0rtDdCeLd2CfjE4bRV0HjxUcZ
98vOx5Btn0hoIgXTxx1KvHqbwTRpUL4s3NvG85ACdP0Ou9QBdJQalutaTPEJseZ5h+LsS5XWznac
q9y5k1I7DwTIAe8nVC4igMtTZvTy0gFzAVFyeA1W8wnRKu8qDRb/QJmaP9sTYHpwupirbQDueA91
5jlfm8oPviJTgl/qqnCXTrJuY6E+s19H1tw1HdLVj0iP6duH44pnNY6xjYeQA4WKkVZo+jG5RGZl
V5N5MOfIdYqIDnqzU3bVj1N4KGmePMQWiSilchVv60Y/9/F6EbjTa5sEwREtj6+xQLamVnLej0ka
XCRN627W2Y83HJRH3hwmQ0Jt4lzLXdUiCjWL8bNWQm3dVY64jiagtas2AYrWcQaW7QnfJrlBHFJt
ZORUJ0+5YpP1hb5s7AkrJu+2yArvKRdBf8T6MbrKs7q9ggyFS2MYPywrKjuwD+57NImOtvN1RPjx
oIqk3WNy8+SkmNzi5YPBikAmIpMS2Zp+E9GiueyDpdmjrnhagYhu6x5FDibhAKQtrFiY0O8iGAuE
lBx57yhAY7HTm2gts89TrK4DkvyDDXZsU8fyacbEag8zS258HBAxraU75kT1jnIF2RVlAQX/H/bO
bDduZOvSr3JegAZnBoFGX5DMUZmaLNmybwiNnKfgzKf/P8p2l+3uqjoF/H3RjQMUjBJsSZlMRjD2
3mt9KwKA7zd5dYAWeAtQ0dzZETbYsr+vkBlfKfZy0xXUKnpHGM40lqYva/w0JkEuRg3QRiFHaYvA
TP+Uj7JlnlQU91PXEgyupzzuCB1aB3RgoSrY/LFFR0CnlXUiY+ieVtq0rVrOdUkVJi+Z1AIN2d3N
knCnTzkmC9UEmIIx7Z74s1MT9+alNN3OByL6xgEYkHrcbgipq6D/QXqazOFqitt4u+R9cY81Dqw6
DpFtY5buxjQ58OiNsDwSmvJzFrHBzGNWbBn7N5e2CJ9UjOOBm032jpHodNPMjrIFRo5OPydSadJq
9wr712U5zf2lrlagFJvRX1o63bGpzpc6aEQFt5OP9MrwnWEYkEk644n+6ktFzZFryhddLI9Rbe8c
re1PlLozFyPbjvlyCEU2bBZFIc3vTRENBkOskSetTet9k8nrJjEuyilmi4wb0viGRN3WNSUusHAD
eOew06GxekaaXgg0SpwVgDNm4t5yYgNi/PI4Of1z2EdPVZVx/1TGTd+dnSq8rwaY2pRU0VdF0Qe/
N/NDlyxQUQznRHLpg6gxYLlITDMekJ4eifoyDHU4xaWqnWAB3aTkCvuMGVW/6xdmKZmI1MssrAjE
XpTr3m4G4WXFtPBYSKGv6jwNGlwxdbydhWgPkjv46yzjVyMbuUdC6E+xoQNtHM28g3NsFV9ywoZx
TyRaccljy4RPWxk5h7xKOlgqZXkzdnq3H5SJjLvUzsh4UiLp17pUY7/KuvoLCTrk8EGBptCpm/sR
N94B4s1w4GSdAeWJy53plua2npfoYlR7e0uj8G6WCyGKlXvlij69xnSvvVlJ218scWIfa0PIvZ7P
2bGvwnlrETZ1x1ylolOmP1LHp2cgNRT5kQpPLRr8oa0ixMjYX4iLtc6IO8wNAUwToxoS39OBimlw
TGXbwTcMmDxwCCjL3VAa5iqkprACQefRNoqwB5ANjgT+KjJ7LGB1amxA2YVXttbZ8CznJ1H0rlfo
zqMT5VwxDrbnkgB2MlDmgyWHBU7McKkVFUeLNnZ4HrtfcW8nQSMAl6ZMjWH/WSVHIbkEY8aPb93R
x3nnR6ABuF2LcWsyyaU7gBN0mtItWL38wNnx4KA28iHEDVu2K2vDjg5tFxz7hhzUXRrXVxRU4rZP
FXNHOUzXxZhStO6uy2kag+GZxzVPopGKAbKpe4E3AmlHlpoBTgXL6zMYMKTgepWmNxcOtGOMM3my
b1Hu+hLAn5d1rXrRZXRW28p4axaQyOQZeWt9oS/JJQGK4WZaouI6lXyM5M4TVJbpG2DHI1IGBdJ/
lXQMVYRyMZopkK5C93DWnCPb+QSrsQVxpjX+VHP7t9PEaFrd0eiHKguP1q8tUut6hLO+InoQTUn3
ulT1jV115xl8AXkLYbBE2B3DhlpLN0q820Xp4Vrl7eW0bIzWV+OJXdlSw31c5XKzZLXFwWU+jqxU
HwQZ4qaewQtjZ1Jo6+FpcNKnBPitMJvrqasmbIUzSNSmuWCL/lTjJd2a/bSh3OJO1mbH74aWlq6W
qJeL1us4fkZaKQsPXpN8VFlrt3OqgBDqN8tgZwiRtdKl2FnKz3hOaZ2M4yhIJyeQpdZviVBG14Zc
fpPZ69BMjH4kKQk7MrFI0KSJDHdfw3BwjBHNAkovn8quws0fKXyQwto1Y0Os5GQs9wyWr0EHdsFU
azopC+q2ay0QVVKmts9hWQns3JmBwDvpHRE2r0LDTbjoF5mwHw0NyEr+2GnFru/EmxxmZr8iQQyv
LbiMCzdo0tLXmGMFSzO81Z1kOqlkX7GlxZvG1Ck0IYRjj8AHtTpQHYDsUcAgGwmhtnB0ScOvaZVe
y5gNGvW2RIhQo7m8KvpBPyqc62tvinKimAcK86GZQQL3PMmxwBWeq+LEKnFaQ3LuHG9s7Iu60C6k
avnETRNfPGV5v6WTEx15ZFletmgOOXfa3PQnpVrkzmx11NFIp+QhyZvwWrCrMfFuNWkVHI+bWOBc
WuzuTiEhtd0W4DZnSOPZKH1Di2m32dQJM9uH3idbjLtao+ObH2YrrOk79Jj/oLAL86nNJqz1p1DD
9UliwXsj+r+7Z797rS4fi9f2f6w/+JnDBftc3P3PX79sv32NomrtgP/yxeadV3TTv8r59pXYS771
m/Zq/Zf/7l/+6/XfoR45WKb/qhnvV3klH1+qnzv4377nB/dI1T+oJh13F+4InAzBPOs7zBYB0QdU
S/RomWJ977f/aMVrH1Sa5shfmdfQvteRnHwHHxn2BzQRhN9AZrAQIcO5/fH2v0vPuHJ/LkX7deYK
KhYGhgMQnKod2TXTvV8nWGoRQ/JGIHQBEK0BJ6GBp5n7BznQ3JZH4rWdpPEyV6C+AXna2Yl1Mty8
GDcRJBzL6Tyrms06Opou5xrjXCrAXmxS9NiJ1JSGUC6TdtdnaTeFhEEkVpKcoEoMdFrAnaaIf8KG
iZ3JbH4YG57DUV/0U3xCi2cB84dV5yjgLhQ228EWZXFkhE1sXmaMq6u6CTGvf9FhuAKJtiF5zB/T
Zlllm8Kkjws/fepj94otmr6tazI3LgRySt/qiUfx8p7D7OxBQ6Ogi4A40V39v7Iezskzzu3qrft1
Bbx/jH8sj/+HVg1mqFVo+OcI6P3j+JgkPy+a79/yY9VY5geBzBzKzzfuF1OqH6vGVj9gcmDyi2DV
4p+woL6vGl1ntqUxUgJZYjKDEYj2v68aTXwAYgUVh9vPwSPiav9k1Vi/TlQRv4CXN90V5KLiOQFO
9tuqsQkZZnqkf2zbmpqyXop2xmbP6/SXnAiz2ozkTZzk8rl2Mv0ujjPlFgAeshZTQeWWJwIYXzvZ
+CvRUAYKpUdHg2wD8b3+gg6bn2MrkR55ylAlnGJgV62HNeNQxVO27ZEIkbhMWp2uIDiL3XKEIJbR
ONfn7HZJjWXv0lnlsab0r8Skk+gZm6MJiTOJr6YyT3IvJjbhEfzB/AjoYU6CKOay+TFkMli7maTz
navNkWNc/dTrcfrIWGS+VjIi73U8e184MkvfJVTe8Q3SUF8HGdFyrnPzEGEJoU9s32idkiTAAlv9
vjemJfsbHdK7zu0Prcz7R2DbbF0qZ1bSsdZ99WehdoHoF6Z1a39cpOEeLKO3NrU+SeKwIExnKMYa
nsOc7Nzryqn1UwnKjVR2W1SWn4AW2NErmjdI+4B1Lv1wXkIrvtR7s3pBy6F8xsvc3sareoRY3vTc
W52GjDHu8k95HopdFMsazqNRXQkh77vcsPZWPZ7o+ut3eqzvyGZ5SRu7efppkXzfvX+mnrm/GSJI
PMN5wSchhKqaJoanX980GF0RhWqNGqkqwi/a+ulH8JceMMVM1woOE7gChjyg0u82pB1wrC2wGm9b
xqNn2C/qU51BfmbkME5XES6y41gZ1sdw5v8aZAGvmLy1i0jRx6uYbNyTETXTtSXCT8hZ9Z2bJPkn
bHcD2Qy5uk/KsQS1JpVdNhh2sMYMbha14J42OnW4UBfjpbT70yh1bQ/LztrPxKd0HqDuIJnmbDNZ
o75RazfeWsmXvHaxwJnV+Ay826BhYYzPNWyUA+Z9yThWg3ARA7Kuh34LqGa6ZVFml86gsJjaLNln
xotaJKlEJyZt0N7pAgPCjEj9C8XUB0mCN6pyUnenLhLxX9KLwClLmt8ln5KHSSM90+JqTlh89c8z
jd1XkTcMVEo6HTbjPBeo7uJomOnadu9OdXKBjUI9h/E8XYtSG85W1vDmdKPP4d/ES7qn1E1dfwGT
egt1a7pqO40LClxhiyB62UPmYG0q2QJ+c2w/Q1ensYXSkFJbur4aTdPfiPx/27OQKQs04KvmHuT2
Kh5dR/I/jdz1aAjDiOxFeNcqnR4XFbKCv+wTaiYqUacnrcpd7x1ZLc8j7Qu/7VqSNsxxjl8IUp4u
a1sPj02nNp+dxqS3Fufqjmfmw+SaWdD0dkGbh5+SDZJ08nQwyl3OZ3+qgKR7ahctm9aKps1cVPrt
pMrM5MnLW505m55pwIM4AFGxxX2urxtqlR2p4TttY3W0lhO1Z0aUTsN0KbNquXm/beu0oZ+U2PNZ
NpZ20uoqfKtyoT4IpWhRcGrtZwJdm8ukTSSFdR2jDTOMMnkq1WzXVJKDADiknu5W39s7AnAzZ5OJ
WFwJFX7Q5q+X7m/AwvXyU6AIpEI2pzlMEOvS/unyj43WKtEiw1td1kgdOg3gxiwb5WO6uLwDLYX+
azetcpfOCWozi4FZfWZ0F087gdh7hiQxcWV0ioMjBUr9mA22nD23GeuIGZsMv0iT3G0PQZ92aJJe
2f7zN0BuMC/L1nku4wX79Q2UKBekFkfObW4v3QbV2nTZ1BE9N8BGkqg79pkQ0f41Sim2mJIG4IYT
W/1I9o11oY12+Mbao0elz9UjDRLtZAMfOMKV6MNtk4vwLncahMQxSGTx7Rz2p6fc3zhm7xcfhqiD
EAUJlI6E4dfXDtQ4IedntG6r3rKoxds2fONuJgxctjLHKJgs53Rqp6vcGcpdVwjegV6W9gHe7HCs
CiLZRleXh9xa53ROo9zBBHB37mh24BOavrwi9wcbpc77HwuAIl7Xju0bXmsSpd2Esisc+4O6LGIA
Kr1M1705ZuXOGRz6Vymqj0mXbEN9H37WYy2FTK2II3NRHcwJQV5w+yNq33j6Iu1y2dHXCQ/JHNM4
KB2mlJ2uT68I79mvdAZnFK+1rm0Wo4YOV2UAPEjvwgTceEZW14fcHMIvpcNS50wwXb8vvZC8yRcZ
KvGwwR/Nyyuz8LhMUr8FSIfKrkgZQbh6E7+odbtsUzUOv3DnDa9mXqw7yHppEJUc+6Rczqa6cPnM
gp2vTiRx6Yi58dHrnO7Nxk4enCJ9NqqiOjRRPB3wNLV0dWhJ0qPWT5DT2sBy8ukSWSTPkr++iTkk
8kn/cWzgTgDGyJlBE+zZ63Hwt2MDezXefuwvt/j6OseHaY785n1vBqTa7OawQe8bh7yBeAHTxlGs
fkTtQ6taY0+i6kH0gZ48iPM0PzZJTpuF+Ikk8wclTQovispt16Dx8VhJ6tM8qvk923/3pI/m8Non
tP4C1waTGLQxwokdyuL8PAAk26AFBaU9maWRe7mRh/k218JVOYTIcC8iZQpIZXQOk0nTnUEPfee4
JfFN0UFuNLZyg1NgHoO2V/sXEERskVm5SmGbaj9pS7szWbV0DZP1yLl+rvWYdJ/bKdvTpx/mYNKT
ZeMa82etrsvAqAT2K3WO4RukLAg3MrlZUx1BC0Zs55kirAgkjJ1jpaXqfqH/p3iIFprd0gDAOesT
43u/7rP4E8+B5FNLHz73FvxaAglrkX5uhekyucoaO9ojwFInvzDYDbwWRsGL4jrarTKM6wFHTtVR
FROPKsB4gVxwGsKL67tNNxHAztvN2PJyiisVlJ7k/8MORpw3x/oS+sJuTYJYF+j7EeSdQwh5nEGe
lhpPMbjCGTi7XWcXStetxx93vok6uE+bhRSupyKv2Fe7phDBzM6u+kq5aKfIGrPjzI0gkANX1QWz
sbjyLVQjD+SaJ4L7qV9uUvC/tPXRj91KzpZ78P7Q6Nt2Wd50PEKwBhZlw+CCvqSwQy3yVLmMG3MY
iF0k45QZtQzpIck1yjrBaFzRd5JBB29e8aw6VIPEWPI3xxlvu6ohvdri2Bp6I4wlaMBZcek4Bemq
hTP6PAxcrow7LzfvC+m/u9Pz/11lC3WYM/efF7ZArcrX5y557n8RdX77tu/FLVRrDK2oqOE62WtH
6I/i1jHIPKao5QELyoAEYyrY78WtSR+JA78ubATH9FtWx/n34tZUPxBvZIPQtcB0/dPi1vzN9Mwv
wd3t6qpuCuK/VPV3p4lFWppLh3zYV2VEwUcdu6E17PoW4W6znT0JHDNeXXEKKDlA+VmKDmniSH8U
Wlb7aifuxCCyI1AvWv19fhqESTSdYl/qMNq8XCXtwkm52ed+lRj2RAGaBou5idBYxYKpZu0qzMux
a6Jb0m9ob6sBTxy66Rz6N1pDdDorlywd0Ch+ivvJV9VGDeDdPgy5e9dDb/OausL5b6VPtlKrATpK
RojaMvgVj9xDPcgHTcQ1VuzB8KgVlE0ROp9wOd6mzLkHya+HV/KQV8kb7h6DQRTKCXAANxpEN04G
vB+7nrqNKpsHm0Lc66TDsULh7TFY14ktL9VgUJyDlOIQMfTfhC2XZnDDTdQVOB3T7A1D8eTZNpcS
tEsbqA0/lGAlA9xldM9b4DKo4lAkbRuEkn9FKg4wjdpUiHZkINoD89mnJnVoRVpMYPNk9QlHvRkF
u+P6nakZklfo9qgDdXb9aOYS1LnRcaLWlpuoym/cOR82xJzymQCDIJa04eWPhr7pG16QUdtZgL77
PmvdyQsdSia3Kt/mkkdKY1BFkeiK0DabaVOgD38OcwYrnXTvKNi7DWFDkOdgnfoAs/iAO3QBOLl0
X6ZuexeKMDshfwh9nOfLtl5UKiKxng5bfuloOQehKXfvN0nSzGzBJnlNtcN9oM0GFRPnMam6d6PQ
Bl/P+IMQv5sh4UVFaWYeDEXSyUz7NqiigjhKt0MEU693EYWkr7oONYFGzVK1+obk5hSriT1xmbix
qN+QnVjWJffzG7Adci91Xno+Jk9QnvnsF75KQ6w/g6aUwdgJ6L1wlkhV5SoRKQN41qmXs0pEiM/h
8uH98y4igR0k57bqGAFvYQDS63epSlATkj5ii/yoatEbi5y7mlMzrQbuTuFwq1TrWoiabr7PY74E
pfTE0YLPfyKOciBp47LncnH4vZsXPvmxYZ3waAiPIzaWc+ywOlynfXDAoAMD5RMmqDT1BKvx/WKU
NYtiVPindVY8FRU1eag6zZFzn8UIi5s2z9rwOJeudlswo/YxBZCgI2fY9bC8tugb9Q01mRoUci0D
VcZEYxS3Fwwopl1EUNvJaCjumm7RN5nDopxH45SMaYmilzwdo+QvERtkZ6GzUA2VjUAMhDRB5cw3
xA+/ESCd3Awxwqh1edHJWPYqM63NRIZ30FcoVIgLJZiUc11ggjA60ssqd5NqZCsljWWYYel5/2xx
9KzAoPJkD+G6hXALlDU1pDFybd7v8sXJli3QLHeHboeoE+BkW/zEeQChsEY/x3Vf73CW+E1iLuXO
mNnG3IH1bS4uYvH1Y+56QjU7yW00ZTqizlQLH4GAK3trLXLh8+By7TVlH7qcqTERPSWo3P1Ry97I
uMUUbLB6VAj2HIk619dLLTySLV2enESdLq3J2okxfYLbSJPdGctTmOnZJndYEf2ikrpssU6rhXp4
pgm1dWxushJ52klBjoqIm+2LCFRoo2wOGjFYyWTuAMS0TOonfphGd8dsDdt3OkJNpLRQmOqtPIw2
xm+nHEQwJYW6Jwva2CgEIvhOhDgsHPno3sl2Ya/fxHjbQECRcYVin0YlBxvfanjb4cBLALrMKoIc
uKcXzx9Obnzbm1CWM6JdF+2Q2FQDkXLHz46vLcktIS3zhli4eQeRX3gW40UeOyM3UzPVW85MfH5V
rgYY+MoTEsHpsneyNwYUXJqZFfB+rW0OUEFW8CN7jc+VyNBsYyJgCZhRsgVCN8GYo4TXurYUAVCd
fCfC5q1Z41SKnjitkDSVKGE/MZU82WpSPuNrtrCXaZFPFMqnojKrTabE18rYXzqr/dcYRXSck4mR
vpK3uRbYPfm8YBw4rpaTYq95A8vXzGKSTow2Xv4NnU6SaUGDpk+IZ6ZAg0FNw1LV76woywPAFHV6
nqO2J2BU5SM01DAKPRSbZBWnagMCk8n2dRyZQG/Q1OaRs5UtqGJ/Jp51M82ubNHsxzX5qk2jHOuw
f1S6qnpp3eEZ9XzVe5ExZW+iMRSyKgB8LS2W8WnEHSCrrVtkWCSgpTcGZatkzacm2XcRj6JA10R4
Bge4KNvcAPt1men4mw4leQnFvqNJrDzA2UXI1kdDfgqJikHmLkmP95s5a5JLa4Bjvon0MlRuy57j
Q+zYf2PX+rVr/36uYbqObRmDmi1ogv3aBchdRV/MSvZ7J5nnHcbCN/Dcgi1I3IHWhc3MeIvYm7/l
ODH6+LnmXM9T68CCahOGDf3b38zM7mySeNXV/V4b3zc71qCRZC/lSJ+azv7bTwfO/0OTeJ09/FTh
fvttOL5sneQBWuO//bZlRLGbLGW/z2dukPUk4GahsomUVv3Wg/9PEfA3Fi2gvLQN/rwICF5z5lvy
9ef51rfv+VEBWMyEXRMvFT0p2H7rMf/7eMuxKA5IPRWQX74Pfr8XAASccutSHdDBeJ97cfv+mAkL
EnQ0DUipTdoD1C3jn0y3gIz9dgshhLM1xmuqRjgIXrHfbqEs5UykLfS8Z3uOH7qUfnhg1wZm6Wkp
Kn9yZNFt62a+ziudjDryqziBOy7wahXLLOmTnDmNRXsIE/J7vRJtvI9neHydOjqfPN1TX4Rkt5EG
d10CacPukn81FclS7PHUlhEKnNlQo42cXGbJXMQEgTOGqLTjgTdN3XKZpxYqYkFq494BN2+uaCJ5
pP2dcSTg4a4Q+Ot1MU01MlzlxQQwF3owrRVlstLdyIsjLlLa9QFtcXgAw97dUqObR0hOX1P6ew9J
XvD8aUqbnhXth97Vo029Fii1aOurZWKTKKb2ZiCGnA4KbxLmsQe194a1nm0JXo2D2TIUguvJhIVQ
+1ZLIyFly+0ApgI92Vh1smwZUgHUXvjt8aDf2MakeonTnSnrQWTrHDI0cRcO/VmDC+zFuNCZkWun
iYcAzRNCt9HirH8QrTEXJ5NePMg18M9aNx05P33lgH2wmwrDhWHcEIT+tbE4+zlV9ZFMgeULUTNq
UAPoCACX9ERgcqgDHOhzC96R8rlBhYMWO7TXl0BGgcWPdpvJ2MGJVa+MTEHFhhHhY9S6+aeKYu6T
NtH0fz/5k4lpbPF0TB7FTwMuvXhrl/oaNdxCOoFyRBDZPFamJu+Qg6P+S0Ld8I0634wcA6/z0dqH
YhEeoYnNFbYt+WBm4s5uk2pXTRKObou7xw5p2C9YXvc0wMRG5uI+X7BeeKYx3kcmAb0mEUEOR5S2
uNFpyTwrKs5g32lU46bTc+OySBqi1glqnChO4mbZ5HH50VA0tNKylOi1KuO2zTt324qQrpiBtD9k
5Xgp0Ql0AOm0gihv3J1sjDo7RLWmcUAgmC4FoeF1YrArbBxTfwFgqANlLRXr3gHweGEWtooloxuC
dqaBzOBKT0hIzKpqqwkZylULpl5AYre6Q5WqFgOotJvflNJalJ2QFYOOGcHpOUcTijGdQR4nwMSQ
Hg98KMmp9vE/3Z5/R/2jazRq/mqnP1dl91g+/rzRf/+eH0IG1fyA5oDThk5XR3PXycMPIYNmr08B
ej024WcOM/s/ej0Ig+hU03oBt2d9C0v70esxP4AqIRibXd6yiGv4R0IG87fgM4uNXkWWxH8GOUwr
/evXM9E6aGMOMsdXTl2D5ga1iggVXp3Fkd3O5r1TZUaJ3JGSlWakUZ8jDO4IGKL4hRJiqTwnKnRK
VTVupkO8NCgdWXNED0gdB2SZCJNJQD2fYFTK/HOymM2pahf1JTWiyYXkl8EJUeH1zgEOlcHYJYpd
3eMSdHCzNu4wHLEjyPHMzKzcxF2Gn29GjYsDFCpbrbmmr8FE9RAqnNR+rhEv1CJCBFgueoBC7+vQ
E52oo5s9mGRHzP6cCu2VBG0keLOBNcMVYUzFO5YIO007Ts75UI2HPu+dvSJ7eYBMhYpJJuV0MzQK
YCPiOSvd/TyW7IOATTtk+1G1vir8OZ8nq6VK7A28Q/N0il0NFvFqktHYZDLCwnk25YyZPIYvFnQZ
ELLIpHPZUhWGKAI9Pnmusrr0GprUxDqa6dJeAyFP7QsgttYzV2S+oFBNQyJ87Xo5dNJsFfPCkdGU
bVKpEZAw2lO9k6KmhNYnfTxXqZknZr4qhjVNLbdYvArA+aMZx52xT5MprpoJIx2TdediQSCO38LX
oFgTwDrGWZ+iE3YjOenDQSPmwR0uQG2kGB3RyYMsYNsTiuPUQa1b5peBOLFbwvGma8wJyvTilg48
1nUU+zaH8JCNS0A+VqF9dHB9bO0ugS7g1U7oPNRjjsmmKdzhNIJWIVqgr7lQMiN7c8779JCg3DbY
5LMbTavkRgWJhyQgG6+YggwESSQptyXS9WCus4ixiKYdRZpVG9jIZJUnSbYj8OJKS+rptrN7M8GP
ketB4sqYrnnTRUchOsf0eXYgRdUJAN2r5drMyI3ZOhQMrLdU+O1jhcrlWe8azdi6WWujNG/QjnaC
DGIv6gAiemXrasfW4HhiGlF+JGYl1fZm2X+NKZY6H8a+da1wBS2sb3X0NZKmehGlZrHFaq7syOXE
qsyvO+c2YZraok03ZdVpq1NBpFeEZTqIPAVHsUxXs4vVJYjQV2/R+hMBfRhG1bpMujDFI9Hl5ol2
0XIswwWlbqrCkenjR14jDmgV21ufR5d2zAwl6E0bvgNtIuRF4ddY0jmoimXYITo3N1mTlUeiQur7
tF0uLZCxN+udfRVqVBQItLA1N9p5SRHuxknd+QK3yFYk6PK5ArX6VmmzelVZWfQQcea5kI05nqoh
y/dtjqR2TuxoR1zpmkHQUso2dftCaHK7g3TifoxMxWKyJPSTyJxPi65elUaKaRw72ClbBuuE+VDZ
p2k7fraaagRbBqIEc6Chf0FAONHPY1oTeWOuGrcUTP1GK1vjTXEE5p2Oq7HNlrQ79F3+bDOSwlUf
crBT+rlxPebr5kcOvVOM72yonmEvRXdYiyLVqzJpPeGVYX6HGZyfAew6Rznigz1XvAYI72FUsdFl
E4ZukaYpFHXiFYwyEvvJspnV1LRS6Pshqu+siIaI03fJhebG/R2HVnTLXJ+7dmpuuK2xmOnziXAK
xbey0N0rDoGGnjAa5yhoVLu4nnPxgpYsvnZzkeyHsCpfaBa5Qa7ChfbqQiW6ndwgJrGqRjhRetsV
tKXpOpHnwN39kbBuOC3aOOv4Eo3QHzuU2mqqBTOkJ4duIuV5mg/s7L1qfKXdPHpF3INrGDUzDSYA
nl8sMbqBodXLbTXR5DEdOX7GsgPfyUiZBwIKa73BmZ5pMuEiJe+CZteIGtvi0FXlcbub0B486Nil
YUMR8TrA/L+eS4sD0Vol6FLWawCC+tEBcZ35BGBkzZZoiGjTVo36yPFVBubUV7epqVQdPcYYwELa
K56pddEbXgB1Xw6l8wXk06IEC7fWhnFk7sfdPNDniOIxKCt2fsEhzXM4uZ111KiwJxVja0aafh81
bn0hRis+Vq6srxsNO0BHt5Mr68bzazLL7iOUnyb1Gz2Mg5YAC469Gu6ocGpsT9MG/bBIIkF8U29e
iwKPszZVrmfAij9jOk59GJTytJTVeJM7yqYnCeHcDLqVIJNJ4vBg2Ep2jlWtCXBFpF/zdtDv0jav
z04tMO+PWkvVY8furelOmGRENx2qKUyAHIXmCIQ7Ua+g4GSfC7dqPtOnlNeYRcJPdRYmF/3UYEMG
knyvISLZxGqV7gADzpsQGKqn2gQzBybvltKv09XuUObLQC/M6e9hhakz2eUteD/iIZma0ANr1Fi9
bloHE4QjwupIowP3HWBIcurSuchgxms66TmmwXXsxgdzwvVBKqC9w4YNowFn9XIkms1+1vn5ClEU
ZXIdddAL7VR1P8+LhRfaXHjQi1JdkyKiNtnaSWbTI63ru9BBjugplsTIEIWCfHYxTqe+qeS2rYGn
+f85HP87h+OVBfNXZ+MfcJt/VW//QibfF0/JLwflb9//oyOCqp3YOASO4ttIlK7Wj46I80Fbz+E8
SaA+rU2R/3VONlD1umtgKhAZdLiOzV/90RIRa2otfwk/WNf5q99k8X8lk19Hsr801TiLW8j4NTIu
0fHDrf31mDwTLQ58ZVL3xKhx4nvLgdjBnjmkQgToIPdFoh5blfzssH/QGNOnRvut2fanGqZ1zvy/
vQRal5zUec86CpZfX0JFMVALPHf7Ss7qZWg+zDj+2yHblMU2ysg0V7umDxDllgCKw3NdRyj2dbPc
jPoXk8HbEjPtUKIz6hwvqQQONJ4NjnbZxDyQTGvw6DUHCo5cT62f4YfwjxhNYfbFQ5MyKFv/dzY5
zifzfbsQRVG0XqtsZssFpdIxxopYgOyI5ewtakcnWZGtYQRq1vuzUX6aBUF13BP7yRZeQVY6G/5F
hOkXgPgCsxPIKXZjEu+VM9Uune3OaDdtdjKV/oayvN9gXfR0xe1ubPeLZiibNnIel5ZXQL3ruTZx
9zYmNx7cKggTDtrBgO9G9tntpIR3aTPKTYYVfOjqrzRz1F2S99dR61wwP35aot7vUnxQ9pjvyMTA
m9Z1uYcz77mYMBVn5F7y8ByfSzMKIrtvT2U7Wkyya7+2W37Zsk0y4yoq0ug/m8u/5bvBESNYg3/e
Yz2UL8lvlff37/m+owjzA7i6FWlI/Y1k4o8NRYgPIFBcbglUFnQ3V3PND5EF0gxqa5qVMF3p2a/l
8I8NxfkA5kddv4395p2O9Q82FNP8VcrNMEJjz+Kn0RKgymeI/Oty7vU2ThaS6Q6hsUyB0eT5o5Wi
0PV6pj3gPZdBH7y5ndHhEkgz+lnEKNUm8+G82CGOU40tiVFtMrw4vcapKZxK7J0p3aeIiBiwQb1S
BFMVdtuiXMqvhYWYmlaAfiWTkeItHaRxJoINnW+WFoSL0MSzd4ktPlJz5bdy6ocrdXgsKol5oI2z
T92gyi9VBsLDX4YcFWKm1tMj3bFiwq+qoF1TDGKHgokybWL1OhHQKrvJnv6LvTNZrhy5kugPNWSY
A9i+eeIj+ZhJJrmBZZKZmAJjYP76PkFVWWfJutXSXgtVyUzijCHudffjBLa52522QAWb7ZaGNXtO
jxyNGYQjSOp38Qxrhu0jaNuN17Kk2EpQEM4aXz93dhZkzr4JceOtpiRKLk4mhmBLQWUqyCYzJK1z
MvzvNUGM16ozl2uvZlBcjlRn9sjjO9Nu+YpN05Nwq2Kq9ca8eZzrLP6OUZ/4ZmZXDFT9buhRbP0e
F+6UBiPMpql68GgUDMkgsT7G5TcK4CZpfg0cegldCR6onrvNrKojentP8JIn3VD2eNBdalftVDxY
mABs3gXF+4T6x1avCB5Ig9VHun26J2fG6oi9g1qjcXYOVMNYErwTw5bXxWKToeefCW6yn17AHpwG
+ilh78ceXrLUa8SFGc4u19TayWd60fqn3qWYMustWFB9PljfUpFH3zqjno716JFOLEPjMi52pu3u
Ph00M0SGKVouS2z1L5Se1s3aC4v2MlKscE6CYPgFZ5hWvRgMew5h003uB7eUWyRzCgLLMSTfypt7
uJPGxOoBv07+vZkzuY2ZXLw9UmlVECMe1VuG/U+ux6hp6lXeODFbf0BYB1St9JbUufNix0X6GC4e
X434Q/tkEb3d9U3ini2b2rBV0lfJASxErFZzVW/sbmgO42xRtQFKc+0X2fRqlHF7wj4Q/hzbUbQ0
fBYQPi0k2BRTRBPewsxHqyBZXRnfstjxHyD5lLr4m4qwVUhR5LtLyRGFmgmCOkuDYhPilFk3BfZB
/o75V47YyYOYMnWnrDk5CTyr4daqxuaCN8klxDPHxYbLtfrCcEZsu6Xxc2MQfr1YVexymHf7iiLT
or5mpahSau0K7vJvEzXOLvv8mNc+v57Jhi1+Csn986+qtGI47VM4zJl/02WgprzQEDgB47IV0Y5D
MfbjKhoWM7pByXHmU+IlsN1G/8Fi/QG9QSxMpeTMZ3IFTxMu3WGrMGW9RlE4sy+mrW0jejdU67y2
qzXMKe+ph5itB3OrgxZD02hSkiOGLzVdOs9P9m4DXlxVSrPL5pgjD2cQWle4FLlfbpGaoIOmwyC/
TtHoFBe/78zsQVCPIsONWy+9+eQuCks2eF0qkNmQM8GPffvsUlPzaORBmG+m1hmPTjucqC307yoa
KvZFl9sbSdnyvu6L+bGpApuwC0NWFXjxMZiVfARa0t7kmE1rN8/SXURQcYsXp9hwrlwVEcwCq0mu
2JGAyHY6k5AC8TvhhOUzOUaz70VEnWJqv/pRwkCSGaeMPQqDg7kif4RXhe7R9dQo9zkBZ3KMVFut
LX4tO/x66j413dewr+PNuDjhlrId447dX3QA6DVhdTNfSqurkeoJ5ObzR6sGCHn8DqPOPNNe081r
COzmzlTJ18lJSCdm1TNAHHEsgvqdcmy5nVL7ZhKZ2ETEkGKnvffHLHvomvKbq/1I1Iiha5u7wqye
Bl1NVkyCgipzLlbmCAsCeA8lA/1UBweRWPl69kvq7AbVwLtK/LsmtdSpddQZcgnEozCANOEM7sZS
yPMc1gS7HlStUxsLN+XHq5fXZFLqDnOAu/NH4l9cRmefv/bFjFsbP0lf3sypqfaGVxo6XsHVNFfL
lb5OGFeqItJDHrR+bOY5vDlLi2IGs1s+Yosb7/2w/RBVYp7yNLbOC/jSraFwNJG+nyz9mG3gFAdc
fl8IPcUbz/JoSp88e7uAh+WIFs9XSQ34ah4s2i9zzneG56qrHaaPHvYFbok8WeNgVteiBTfQFrJ4
GmQUPXp2xBG3Ry70KhZmgILOIaWSm9ym60dO0fdEmc2jXYvxwZ7C6ZxyyL35aVg+UUfHTsnxTwo8
whqkPU9+w3yhzbhZeQb/SLIpwtXId2rn4n2cBnUL8DqvWbrOO2J04Y7TsPwF4bC84gdW/UJ6qnMR
LdteuVeeMcYlY2Vqr5qkaG4eAZxNQ43eGUYrcDJwrXt6vZJ3V0rurbBSONPy/sZFKK+UhMqHzItY
ppW+2AL6IrJvmQ/CVS6AoYzcz+I4DzJw6CdlkX7vjdabN7T+trGM/KkAn4A9QoAartxmp0ZMd1wZ
SQ6JeTD9tUW38m5ObZYnjE97q25hAg5+ePLUOB/KIJ2OfscrkgJi/2hg+rD+Y0X4F8/J9IP903Py
x/fkL+l0/hT6I/7UpyyS5jysHPK0BLO1nPTn3M2rmzgtIy/DJkHL3w7J/0SdshjISa1z5Nb5Ckb2
f2fqZoL/68xr6s/AdpK9gEOUw/lHLwuaSYO7MfKvXuIaxziimuRcinm2QRBaMwxvgjMFAtVpYrkg
n5a09sIfYJB/JljgnlyRO97aqpwvjNXTSy6M9Ow5AvqltAMYG3XpB6AbFloNNgY0+u6GJBBzo8bj
2Hw1yyYCwDKk0qE6IiTGzjsty67CTuBPjUSWdqlKyiN0ZcIYWd+si9kCKFFIHprkT3ZJShxpC13w
MUfk5mhmjtFFOjVTe293+9kfmpNNGfMHN+ibW3TBB69h85WCG0G3b1q/tUVugmcp/KPvqO8OvEp+
3iCBMSLsNjkvczIdzLpy6RoPjCtsuAj8lxh2iRmQB1u3eBaGdi1q5oOBmlnZER/DeXkP1dB+GVCo
XC1VWemEUzdNzNusyupGBXa5AbP4AtM0/Dp500xkGLGrRvWapsDfDshokTMUj+RvmwOPSvvaFkV7
BBMZrc2MgH+hNTROCukd7c7fw67xSPTByvNwFJ8bODR7WRkDKAoRHefIc3Z5acmfhUwJNGl9Tgfp
GqIQbXUI7fRnrzW8cEynb55FySMSe8ZhW+t8TSGDN9vu860nKKWeguqlSIsXgB/pXdnUlHIn4/Aa
dbj0CP5VWzdPxdqreT6vsE4O+K2LQcOU0rB4Esvk+qvITOqjviK/NoPydwFYE02AlPlB2H1DKEiI
ju9+EJvyU640ib7Om1pOCDJ+bsU3N7fyh3lWy300JuY60YJn4tiQR7FvenwVp9qGQPn3YOGJ7xUQ
Xp8wV8qLp1XSZPadOzDj2Q54+fgwtk27K5Wa3ju6nDltmw5IrNyofyE7ZHj1RtfaF9SDX9olSpEW
SnXpPlXZyR9jOpu1VFvXMPKtju3J3NfibJG4rVZpJ8zrSKfsilX4whuGCuGS/ccQruJA9c8YEDhX
Ns5s7yAGN/OaQ126seOEsh4tDuefOjEE3fA8FAUwm+5zszroJSvVu5e04ZsSjV+fFNjjrzH2+AJq
pZ38qvql2gaBDHHhsTBqPePDXzyTVE+SYZOE6MasaIzoVwB8sIQ4uv+crW86zBzWW3Gu9Ta4AEix
k7Fn/hhwOVK/w7I412vj5XOD7OtlsvZbrFq9YA71qtnII7ExWUjveuyj8brU++jqczUd6C114Odj
TSE8tJi5t5cHoVfZC7PO2vcnTUFykKTtnBMmwvyeHqr+2Uu8CommTABtRmz9RBjz3qudeeUVIYeV
IORH8inVBqoGNnhNJKdZLXqxThQh24P4h9Ks1+6DXsADwLB2iUcrVoIzf9V2bnRHZXb74Pss/aOg
/UIy3b+FTn9oS2e5H3tzBMwkTl7Pbb3KoKoe06gYD8HoVw9ZYRtb61MWCLRCkGutoNCqga31g1Qr
CaB+olXPvMT5WWsMJdZ4rEENPp8KXOhUm3cFWoSpRYnYRZ6YtVDBw9O8qp4Df+WVCSMDWsZgNuEm
dkbzuDTWhzV6/rV2m/Joa92jUL2/4nhZrCeaaiAZRPG+1SpJlNZfDFHPnNOQhJ4WraQUZk0uwxAz
2ObCfRQz/dn8FZFbSLglayuFbiw4xW5SgL2kXZcOHh9dWqU03V1Tl/Ha1/INI5KxqrSkE2pxJwJh
8upUZnKYtexjTPCZW7ebNYva8195CS4HFs3GTytrDOiSyEez7/a/ssiAqkwa46ag+69rKHWYs8zv
8VLEHI2kxCM0DPtgUAZJTsKDr8QcuwvnSaa1qgd26JdrR6tXttaxFq1ojVrbMrXKpdD6dOwzWrZu
DF2wcKt0bTuAwlQeDJteJO7PeEYxG5HOwAoSHuWZKVdRPnJ69T3jkhguE1DtjS/1p+6mFThfa3Gd
U/mvfZBwbzh+vYHLKI+QDaa7Uit3tdbwRi9133Kt6wVa4bMiQGSLWVnfRybnDS67r5FWA22tC+LO
RSI0jch7gs82bWpzIZsSytuCpMjpgZxiC4l+m5taciwpdtyIdHgc0eJfsNwV66xnXczIkTxkUtH7
YjTx+GzGfnMKHZTMmDQObEqtb/LcNBjTzQvUcee2LP1Dz1ywaqQpKUBFHPW49khJ28UpqsDQGb6W
YS1c/UucHMPAuOVzyKVGPRRbZCeK18Aug0M6+f0uDjq5VU5frM0gumR5ne8rX/UkA9k4lwtwtLEu
3CM3VLKjaCTdxx35GXuSzRY2YUH+r+XxTQ/7d/Q0WPGcfc/LoMS7JaT80arauHqqfVRO4T0tgfvV
nBk68jBqLuPokAbqjGUf9KLfNp4YvipU1JPnF5qY1x2TTBCmzrG4DYh/B9p1hL+ajFidUjvq6a2K
3ZuKy+phId+5Ya3lDXT0PVpxbb8aYzleQt7KycqxouHFSlPjgEjnXYo6zU54SXaV1s3Jet3nvvs8
QbMHnlXIbVoCWhNYsr+EQVzvIWs193XA3mNStbMzm+hnkMc8AiFu7wOF+XukI+ygaKq7JK47nmut
6w8hs7VQdFTWi2w2EI+WX14jvyRFCYkRePMTKqO366y8W/P9zSs/c+4GnqrbOrHeIgXsF/N8cg9m
4CJHeACTP13myHK/Su09aLQLAX/osE+1MyHVHoUWhw2U87R9mwxMmnFIXWbFyvQoxqzfSV+9aUQt
XC58DvCGVjkwCDKXyXej9+ZNi70UmRdvRMgWROSxPE/dWVDma0NhL4arK6sYQCmKZ2IK+TUz/PKJ
Q1V+Lj+9F562YbBJxJFRaXNGKOL6KvETFdq0EWj7xqiNHCUC8h7fR7EzEzu+CJKh2xYTEUsBbQCh
IMZ/aDw2dJDgrd0UoGLPWebhzhnfFHrMuhItVTTjaC339Siyde611gleWLlDcZ++95++E6UtKNGn
GyWXeFZX/tywSqVl+p1SzvrNx9dpavNKEYfRhm/kV9EXzS4ryrBaz6XRHmHsBesiy8mPMIiT/mjy
IltZbl7e1ZOdr52cbMJIj3dCSjv+iLrW3rjlAlO68OnJ8kJzuuV5ds+5d92lptyNtr/szKjmDTpG
1mnRnhxewvWGvaJ5AHxs/goEhM5Om3f6jlJP+E3x1tKuHo4e7VZh9PHEQv4KKX06R5Ey101pZ0eT
P/VbZan4QMo42opPn1A8K3gRqleQ4Q21af5uJtK+InpbdRasR2FOF/NR1LyQVpRvZ9Qpddb7VAuJ
mxeliGyaXDukaXZRucjSegqmqM+iTUTbQfWOkRk7yKooZVh8EROl3O4p8oI0P3dTEFZfRmwEazIf
H5MBUiosOSmvsta3Flbfkh3puqTpYeOFaS42cxKjluPR6VbUAk0/a5/Q8xjyHXJG8L7xMdWbEY/R
brYHVsVzNGHsHIJpY6ogPfVD0Nw1VCrgs/OrV4c7z8lnSjImlDMQi82GXlh7Dy2wRgqop5Jcv2nd
0cAVgNGlUQv6QUU+pfe/LITM6Frw/A9X1nhvFrHgsvDCcestYXtrdVwq8/FVG0VdPJojRmHfqWZd
mjH2B7Cd6GSE0Dec+nDFuRxh7FHpDHyaH/xWulshPftslgpftQmZJ/VMyFxgDDaeP5NlEwZfz8zr
6uuUDu4LkTzWWIoKSUGQzmDNYVIwBsM9uxEcJwUju/kV3PR9nAX8Wk0ZTk8TzcebIYvTSFNJTQiM
MUD3jsxk62h2rsJo37N0q4P7gLcwKcqp6Y+ZIsy/UjU8sanIsi9xILvXjqMnM5MarnO5xE+Ft6gd
OdbmDmd3tkd4ZPry7CK5GtEAX7sqJ2AJfW0e50w1T1FU0B2GZJrt+yX0jrlqyxuQ5HYVN1bzTEcw
lJ46aL6VVfwcEfa/uCTpUlDzhLYcW1OkytAEpjiYZxEW9dPAdq3cRFFdijuIaO5jmTTfxYIBDjrK
hEprJOayDkYTu026xC7echn597mc5UsGvfZrkI3RHiYM6aQZFikGsqH7mrf9+DFQfrqubXoXVBHX
GF+AFmRtxk0IbwRsqA8AGF8b3OKugUGxYRs6/lg49ZFXNEiEtdU0PzQiYGNXhjK9tTGVFSY29mY1
YJDcqsCwtjacx+OYuymu0CW7eMmQHguH6KX0cJiKyediMo0fMqiWr+SV9GbK8vnhnJmHhunl80vO
o8Lmyh8B7WZiuTfYHm5kX0f7zh7kDZmJwMDCddUu8J4tql1OkU1Zac3JFx97WB3KLLLWGWNZxfyp
D7KW115YUstVWpqefoKxvp6bUSRcdlnRfKs6doz3Vp4ph+CYzzCG0YfT+wBBFRhv4itzBHDpLx/G
DBz6wQqN7OCz0+cTDsb80pVTPX1ZRiPj/Wp0DLzdQ28qcCrbvhek3oj3tdN45lfSBsGuihHf146y
qj5f/VfhDipxO2O6LvG0jwzRfIGxOj3/tv75X+JBnz6B3/JBJl1VmBlo5ONUxnbHwzPxO4imbqYx
k441XkkEeRsjpPvMQmoUU3E0cDNE8ZtdOPshs09O7u0Mt915ibUNBJaCHoZPRep7MPYIQwBU0/0/
/+ZYKv3ucfj79wZfBu1V+CGklr9+b4U1UHQX2eOVjf9V1JwV6QMa/j8S0v/yRSxS7yLQ9mvxj78A
rPQTQ+8wXlObuAX/8Q16fkW1+/xZ/pOO+n/SUSxvNVXl/5buz6RLv6vfPfN/fMgfO8nQ/ZuH3Ucw
6XquC+/8f9JRlqZpspAkvoeA7n6CfP6U7rHk/CnVa0QmOy4eD44f0H/1b3nkufb+4YIJAWaxGGB+
8XCa+v8Yh2qiLpBZPPn0TteBtbZ9YY0bH7/kSNmOMmo8cgLeCAuTvHCq6FqVs0WdpWcaiDVLx+71
STI00uOtlM/9vzVA67jRgRpb4o+9M/BMhQK/1Nc8IQwgdkU7APS/dmaeJhOzsRgxJitDN2V3CpbB
ZXAb9Z7H42PnpiJaW7ZBCVviC2qbOdDuVAM+2l7mJyNYyAstHb7cdcOMZDYrvV1a9rbVAh0vJ0t6
60yZ2vRI9EkdZBP0zQObxPypbaLwVcnFYdRUTa/Ry0NWU1PQ0qtXzeE3A7t6xZeY/WU7wTxK9zUO
CvBvc1lsnSoN7nPyU1QLCAiHYTW+8ZLPHhZkhF3Vz7zPeSlqI4LNHF85CbleCkDqfb4U8pgx7b75
ymu+2cpBoae2J3yvwuBdTvM1MFts8mB35yP/iO6G3nfuQYuaBzin1rbLnHA9IQXz/3HC5rHPSqyD
5jybdAbHA2iimjcsZtaqJfUbkTAbLY8SEWMpSAb36nlKiuhot/O4X2jGeQyVPZ9wbGsTQEoHFO3S
RnoAAJR+cD14j1lOcGE7UNR+z8AT7HH4AlyqJgslvSu/JItI90vQ0xy+uGI98O6u1m7Q2XeYruwX
A0Siu/Ib27mv3FgbuCQOMyHEcUitBcycNw+btNfWZRsXFIgmzq9sencOKbaDdDMMaVCLljdjLmps
19LY89JejjRiLO84BMQxYZJ4Wsw5uvZGU10qA8bq3gV9ej/1iz9YDB6D29m4Jf/8N1KrOyR3hqfP
JaSPPyGwzR9I2FrFY3lCTh1ltRF/p8Yi/KBlsZ3lVTnCRKJ9Joks8/0/T9R/xWmJsUl3Nv7fT9Sj
lGmJY+Avz9S/f9CfbihBgR+8mcCiw4/AacDn+8NfGVp/0zEgkKZ/+Jp4eP/5TLX5nyioh0XjCz6f
1md+e8b6dF2TU9WgVVxU/47SQyXhX5+xPM1t4QBuNUNXoMF8ki9/w+OlfspCHEXxNDWWoPyqrrQC
P4PRbgTL83my3I3bZ+FTnTegALvI48hvDoE3bWLFSu7Q0kIN8qmS/om71o22JHmWcdVhlnjsHZe2
C4uEgvGYh1n70pTsKNbAVmKS8ZGOIQxEKNg9FEGzkhH7HywC5uKu6PvxLzhHBOPC2C5HKGCduyqz
Cv+4JMazHayMgIAzVhEP96geVm5gQHLMZvHOpINHPAjjbbyQklgldHyp9Rx4trexWN3bl9AGCq/C
wr8bAX/SydYTN7SNnVAWAw6jMQwG8obpU51l8+OUmN21je3iVmT46LdiqgzM0sEUe6vSM2P2Z1l9
k1497Pn0NLov1XyIR1RYW+uxHGT3WAh41MMIqHZe6ZFz+buE+ynnTpQe7Vyt8Uqt9qZOK58IAX3W
1L3F0NbvQT2Hm1LrxL1WjAfIz5vEsh8SrSZ7Wlc2SHMQaTfkgyMMeYUDcPNMtgTepyRdTyJ597VO
7WrFGk0gP1tFITepPzU3DGlI232SxncM8u51TDQKjamuv1DD0sBtv0Z1W/yi9zDcQbrhNedB3EJa
UDfbD9+9KKpYk1sR6FzUdophUfK85SV04dK0WpOvpXcatEovtF6faeXe0Rq+o9X8VOv6dZ78yLTS
71U+XY3xdGbZTyGP9gPAC3SZjWrjkcrX4klq30CZS0wF2kugNXQwE/ljK7Puakx4wVLu2K+5diG4
yp6us3Ym1NqjYHl8p7gc4o05RPGXBcY1FTEB6PZ1VlbsLsssI+FU19bZSRrzBFTsA4/VeB/T2vEI
oVASLp6i8Ca0f4IqoQFRQZsq6nhZri4+qXVWc0bPzanaL58+DJsrWmhvhp277nkGUEgemWYiLvu7
CjL/K8qKl25BoSWkzgjF1m6Ot8bRDpAmz8c9q5B4ZzT9GXukOpkYRjBPaOuIdpFgxiHSnU1Msp8m
E8U1SC4E50kfGd3aX7pngzM2Dbw3gP3mLhJnd9C4HLwr80jpRoKbxcDVYml7SyjdG9Oc3JY4XxRn
Cni21fP8aYqx1Vsh6J3NPx0zRWpDLWKfX+q/1PxhaHNNpW02uIxe3F53Vc5hdKi1GWfEjbmNtEEn
w6nDw1Dd29q8Y2gbj8xj7zhra4/7afLJhEIKak1MjTa3lXES2hIU4Q2iZ67Z9qKgC0g0NquE04KP
qNOGIhg3q7lMr6W2Grm6zquFk4c6VmzHsU53+R/WJHwfkSMfOTvEx0FbmECPOke8otNjoQ1OpbY6
1dr0ROGyf+fig5q1IaqdAfJskHTGR8CTz701GwejmSHjuFZS4vmolDuaTwjBLlarxmLT+DB/erDG
ysPoEvwAB+htfX8Jv2TM2TvXxgBHDVP0MDtBeu8l6nvp1uy/mwKdikpLvx4IKiat2b2plh9Z4+I3
bS3tcyyxnZu2xyVtxlgrC1cyMSfyYeaxu0oIgoPlI6lMefr8tvQ04IGfjdZDzzWYztP8Fs4TrjR8
881T005PpQmHl1hKcV8ViRuuhpBJ/yH2Ioqua7ZM6M8u47P0cAOqJauOdU7QibG7k5uqLsNbl4lf
dYUiFtuTtRuTQPYrL7Cg13NuhoPhlxSHQ/co+olVZO8hn9apb+yoflh2gd0Vuzlp4BZSEDXSYfec
yFlZ7mEGzniC5pX0vFuM5j03soqcm5v14FQS1pz3eRtgdgfWEhzynpXyZXJb/3Hihf3kUDElVvnI
pcfuf/C+KXJzp2QpZjhCi0OGjKs/JcIKCXNtGZFwV6Nfi1sjDRoWOUC1p8o2g1MzR7oxJispemu6
IwWJ8X0ie/kUGBkdQC2ksX0C5GOkZGxMXuvAVYSs3OJgkdP9HrBHwf8WtMC48HK6F7xjFvt6jsH+
ahmp7B5qdoejo4uMQHUbjzWP9l9l7rLscFwypN2gFK3ndoMHzJ9ZR0L3qeNV5vVYfd1p6V/MyGm+
N62ZvvJOJoEwFv2dckhzRYMX/jKnpF8IzEcOXMd8eDFyuVwLE2wVKx/CUI7/4ZUhUac0cShE6r0B
E2nI6sirhmPB03atOD/MG1jQ2rAR8VtE+kiC556CiwvLfvlhZCaFWkVvg0bz6d57jBrXf+Y9Em5r
lORdj2mEJJEQNeMSWY742KbT9J6zJ3J5GMXRcwhQ4WECDsBVOSfGQ5r5ZBJsp2hfsznKr46EdstV
3HGIt8NiOYZ9k3+40D6BaZZP8H3gEQFeiY5YAIqNlSfcrDXJiPulAYG1VqMiRWArJNrtbIfmHUDX
8dVjivwZBUnzFrjusCuNjJWhEYfUq03NbJwAAw8PpcfzBjZaa7y75qzu57aE+uMYgTr0Yq7bgzDG
+i2MJ2CwM4PosbY6Z9xkadawjIa3+kIhnuuuqIPqSMjhZ4CD4dCF1dXyyD2XsrS0TWDPs8vOlO88
3DqiNV+jsIvcLe7PHBLRYHj7XrrpLQprwM84sOFY9aA+GkpA4XUkSGieNaDZ57a4zGPXnKyk8wGH
uCYVe3CdpM0FJ2S9rKegpRbJ9BoSXTCyvARM0MpS9SPjV7dReIsu0BXoUhZRRVmMyOqjEtR6rQpZ
tq95m2m2e0zxzLqfVPUNBl1dbjuXXd4KKvTy0+cAdYdtr944tv/DjZPwK+VPxfcqVtUOnhem1wle
bYE/MK8M2L45T0SsLuYxFaa4CxnU3gavlYc6qed4bcceqKzZmZ0fgqbicxdZznPYJQlVh4UzkVtu
MZPQQ1cd4mDiv+aUWwSHDLT+LcijZlhPYH2/DyExnLr06jf2nd2jF3aYC7LJNl/7hQMkpuOx51oy
Vb8KSmF9hA1K/Zae+9g40VMbfUvDrvyKkdJXZEmT6dyrfmZTR73vZmFGZ2x08mMW5w9EyNNvTSmu
McNjlRSAKgK6i4MeuX7uwke3C00QWTrNEjLcIUzU9r0vORsGNPbuYQl6FMm1g/sjFNAD0cTq+Ll0
ZyK+1EIh11mGY+FYVRQuw/6Lr6qzF4JGC3MzSdH94nrdZqkdia3f7C8Wngq/b4ufCd2s7TrtffHT
z5j/V4OCUkuJa/s1xuf1g4VCtBsq2G0r/pqwp+rW7e8SeyJmzjGLwEDksSRPWwLT5I1ceh3NEAGb
dR6F4EYiebQ4ZN4R4l9kNMkvSA7J3tT0tdaK+kuLSo6ulVPil7dFuI5ZiCQFpTzBUhhqV7YNrN00
JMxENj//pgLipiucOOiqSep10baubSyR0bKcc8OqTyO7pws/obzYbpq+R0tK3ALc76Gom2EXh055
bGTsYPhcXmpA6/Scs3n5HiN5PzhNg93ATNvjf6bkf21KDgPm038yJVfjXwKIFiUSfMCfW0fzb5Yn
BLO2+3tYKPT/huiraVrCYoD+7DX5czp29HRsBTTOAGbk4/4nLASR1YHr5AUsKnE16o/6d8JCDhvP
v+zFQ/AcruMTZApN5mQHA+fvO/u56DrSy2lwMptiOhu0+gKUsPPb5Hj5ByWZy5FVE+8lBDfeUfnn
6+rzxfX5DouEMh64r3mz8TgbHlyni57zhXnm3OiXYNLhqDvCHOItFZVY4dfN5ysT6tCWm0g8z143
PvZt7aD9wESkwzML5MegX75D0wfPyVRRvbB8vp27zzd1qV/avIOOiX6NY1WQ2+zz3e5/vuchEvof
bG7lz5JTQCw5DmThNLx0aePeOMhwWuiHOvrV6SMEzbN3tGfhiedwnb0u+qgB3Wd4mWLi9fas6FF0
HM4jYew1zaqdxEONkY300+woTM/xdLeI1qJRkXDzL1EYxmNVZngCxFDE18GwgSR9noViThmsHirH
vdB5kme4GReL9/CIbWAhV3mQfqS23hAlr2BI42ntBEWwV3qfsWKIl0+zlST3hCc4t/RVfEhHGe9j
yhVPxEqHvVlNtbNZisJ/KpJ4YSlYJlJADuH5xtRi95ybcUJiIXWr8GO2THyZdGYIXIRyYPAKWypM
o7w59VEOjlBZPkXPVeWDr5jCs2Zjf25MAHyHdXB1iS6RgRhEfxtE0RxiSNWH3DAVgawo6NZhCuJ6
7YIReWrk2J0sEXA+Yr35WIVSdtTNlPLeQkI3iccv2X3qz1VPTZIYvsmezDcMjS5gqVAhniWLRi1E
sQhJ4PhwTuJizCDLlu09diMe+LQ1Q0T3a7whI8ARcB2qO3VZAb3IT6b4IejqX4rP0tNxvTS0/QZO
9QsOiHRXzrjIkYT50r2XLQmMA9R++Rz1U3akYqLZ0p6QOUesvMN3eDDkq8aWVx5v2R09si3t807j
7KwqZKEypdZ4v3Qqzp4bM4+m4XExgrSSbEoYfPfCGtLbCDbzAVvjbMkP/rpg2wHYtim/W9DseAsu
lBjMVXo1fRAm11hheyusCpnS7QbE6ZHKgFnjAgK+RqSoeJPLk6umeDuWiHHrDhBAeYhKGqGNivMH
k74PFtgWJw7m+U4VecHt7bSU4eEng5GwEiWvIGBy1VaZdQFH1Yp2WZJr+idU25QCC/rdnGIjc+ts
dyFKv2kJgMXuDfXrIOGBXJaaJubZbJlYzHI+sGzh995PE46uwaWtsAxarkC3bMyrwY7H3yjVQ+Nq
I7w22dKd7KIttikrrSPrkvHS006/GfHx7jH29uzui6U5+0gEJ5wtxW22SheuaOV7ez8r8VSH6nFJ
uDHzKvu1BM5XWolWvgzyD0hW7ibz/eS/2TuT7baRbGu/yl01R61ADwxqwk4kRfWybGmCJVsWeiCA
QBd4+v8DnZllu/I6b/7jGtbKskiiiThxzt7fBgqfqUejt4prKPwkflbswOnkmg8wZVm1AnQXWLQ4
FgrS9NaINAB9jHGw5pCDiKLPbxHbPIVOW6zjmRfbqCHbdPG9h95sW8KoX5PFSKmVisFdYcUL9u3s
IRHLveVq1+OjgO1FM0aHB7925q1VeGj6rMy69+RStxYzLFindQ9oQsuth/IdfKyj+isXy862mTLU
SugFPtqF43zySzK/E2hHNMISbGJ95z8y7Oov5eiR9h7GijWF/hcnmdSNjC9inmr8nnk834jc48pV
MVOSgbWR5Npgz9DA2feMH06jaYQT5rp42kXWjGO5EuV6JFRljeCiuSamML2AzLeUNtYrbV29Qjg3
7KaonFHoNN0W9adgwM5FuRvxEm6jmXYN0q6Cq23ZGS8qfpTwS5pqNpHAHjg7p1M3rYlDqE4p3YGb
DADp2yDgZQ9VPuPJssRWBCQGZI7f71oVlJ/oBQW3SRdzmoi5/Z8ylPCW2yOMA950Yw59yjEuFo/M
oYp3pZ3u2Tdj58GHsncHDDneano/uwI58dUwd2CshUOseoHJcwvBqmDRTdL+IXVsFLuJsl9txSNt
2w3UF6uprgJTqv1kuOaNUm4OrwJrpypH/RCb5WI8N8z0uhuITxb41k7KZcAsEjdbD5nK0bAELJlF
fEM6YrZPGfOgGu59cm2HwOfsbMckzHe4RqMumY+iINu2xD3LILmIPiTooRJiZlz1wpgozVezMaQn
a8jVXllETXNonj6XXZ+vZ1vOj/ZgcxiIMp8hVJF2MRNA9QFRpHWaKThPHAgGpEOeyHjemuTe9Xrz
AT2/tZvrTG4YPeIY83SXfJQQc27t2SMITNUL9XVZ7dnRp9ckR4NnJwu1uMcAQRPKRk9DsO4646k8
um131/VaZVgVbRO2u2i8pfOrcXPl4pM26PHs0Re36UcHW1SFf6v2enaiXKB7m+tlElWhpdwyxWw2
C06m3EoxzW9BBxYlyjWOQHJXfHJ+HcxebTtGqzjR/cUoysdxIm0jzcd4y0MaHbiVxaavquLOXky1
QIaOfWzITeO16fq/9fH/pT62BGjYX9XHV6+tLl6rt++nSL/9o99qZOCkzIB87A/CgVvH1OePKZIf
MmASLiMcl1G5af3bLgS31LdgpAchMxU02niC/hgi+f8kLsQ2KZB9h4P137ML/TSm5+OptgUaEkgi
oeWdYw2+GyGBgsnaMskhgsYmkToRZuVTPMX6Q2lOwzqOXffbk/S/IjkWNcp3SprlA30QAsLF/GhD
Z/7Jwk9AfYKg19P7acraO4EhBKvA+FeamJ9q/+VTUENQ+jsup0nL+gk90rlKDI2L1QcWT4qvfGru
8rqF1EkDbyuMsaBx0o4bXLnGvUIo/uG7Z+BP9ELMB//jZ5oYurBgkT7BtwkXNsp317XvdYD5wu/w
a7OBkQxPw7TwE7Enqytg1U3aIztgC7M18ksQdJEdcU6QRLsTAGC7Dxh0kc7VUaCv1IgSAfI6afTB
POYoHHP+vwX0UtpGhTEP7JkZe6AbKQQCXaD1O+tcfm9nQb6Z0c3vE8cd1pGPbrxkXYQwS6hiNJQk
pcjYZOCwnGIY/qA+24tmMh89tHXXLfS9R4v0sNvO7iHj09h7DWAwCbLFB/0O32DeMVUZnooearnK
ziR0o1i3UYreY6ytCou3qF+SVMtnMxb8w3FKw5NqFmS550X3ITV2txmUFPWBS1WVZMugUFlHnBrt
C9Ztfqbwl7iBObUedQ12mvFdcgP/qjrVTki1UEBWXEk/be/qYqBaHfyROU7H7qO8ZL6a7QkKrijH
DdE17THvreZOlR0xTb0/XXh4EQ5nxr5JRvxTJsrhqclm74G7gylWCWuLKL9YgxxrvmjMyeuYcned
jpX+kHRR/QxJlzuDf0LsvRGUPX2u6Gh3VXjySAzcszPr97GX+oNo+ScUk+qjx05/iqbYIcipMx/7
YlYfvxF66zo8lWXAFUE1gbfdKUkY4MQAhi4vCrlVMgIHUA3Wtm44xUqwVaveRH6ZWXX7xQEOTnPH
RKQYZ9gp9sYEMbty+gaMAq9zYHRw4NO+OOABJ0Hcl+MGuy1DMWVXbbUV9IMPUpHT0M0o5Ylcmki6
i/L7mH1t59FrvWbaSgBnGA9fMSzAYicBaFcWQrBomPVLOjXDUxTW81XYgHKDkAvKvgSmbU784nA0
5HWE5oM5Y+PenENIHDp7W+CNBIGESUkOR86jOCTV8NXMU31BPeAQ486dAIEfUGnLBXdpMxwqZM91
pdB79YvQxbQQZRlWIyOtaNtF0b0nouYL8ur5qhoT/cEaS8wONS9D0Tb5DlZE9yYyz3xMnXTcJDHZ
EowRijU+AbFHQ8OlXh7RAq3qV93y6+dzXEczcyccr9YXbMz6vSVO7hlUfHQkS/F5NBS+lbTl4B28
iz4Uwyo1Sop0FZUWYhL3RVgaXU4U9U+xxbMJlYfYd0vUwcZxcDLC3/pKM0Jek2zGQwk5cj0l3CjP
Nzoi4hx5I0vbuQm70b3pUfk/VqmSz73rIXvuHJ7WJYQBf1D9YsPwu8xsw32YAh3IlZEFRCRVY/0a
B76q1qlN7lTYAgw4/7gg4SUATGDcT1pW9I05vTD20+qjVEZ+r1HqE5kRc31MTlHHqcjKtTeKdN/V
dH/WUzSlFy6Wgi+SuovbVFL7rXWCaBfnTHjKhPbtLU2a5rrzrDiwPgZ5SC/xeairsfuStr3znJpV
mcf7wZ4rZ5/Cmqu2GFzH/gqVaeQex9junXv02mQXO5P+YAZ6SS5eehumO7WbhojvHc8hfjjKTJjP
NTYc0CTVdV9DEul4wo6Okd92QnFOF8W94fbX8FXLXZCAZZxbwu1cf7KvWzd+iNzougTVvxE+L1Fs
zcmhtPIPynXMLei3fts7+nMalHhLhv4tTywEoFX8BZBzgmbXi1eV2csTbohxy9gNRmgUd6SjqmYb
pwq/RBPtihE7AuGuIbksrb8ufJeOsozTa2d29JURykGvsSYevSw4GjnHf7LNURhLHDEHVH64p4zJ
WTNycZkE5gMklqJ4jyV1P2C8yr9gfqPXJFHfa7pfW6s0wsssieWV8rIRiyQvbJMRs56ikd/2GFgO
s+ZGWuYgDgKDJukStV7Lzg4AFhiU28uha4C3cYGrgygTo4SyjM1138fmg11y3vUolk9mFdrQU7n2
jJ/H0Vu7wEznFcfcpYItumFvydTfoQB8qeqoPfVkt68xUPaHeAzNDXUBWio3WoriSBF1N/YXsRuz
57GBB/gn2eZo+XTbrPKae3sBSptdrnbx0KP2S5gwrsJgegkWVjcV+3RZTTGshCLPn0Mjqv21N3ma
NNYhHdc+TLANfUhC6wbHRrlpN3dUZ8HO6elKHSTrK8MXFhGm07lkNiZ5r64cQn8uxxnbGeNF62BN
ErhFkvBWKXipWNKqmidQd6Z7lF47fZhHOyO4hzFCoKr9WGzswaiPZuvNrxKBxMHS5fwoce+A3lUh
SalueCj7SN9CxZo3Q9Q3x7yUhMdZRcnjngMkp7mzVdjS73zl5BQH2sTO2o54zGSwa4yh3BpkLONR
s/WGXNLsk+8BNQqEHndOpPGMhIOxa5Ki5pBb3hVE4eJhFuMhTe2JCKVh2MRM0Z6KIDYv4N+aW5wL
ySEYJhhtY+Rc1XhCMY+Nxn2Jg+PabGZ9pNk2FKDQwoThlMe4womb6ySa/RNIRctbO+MIWBBPg7sp
nQT+sJrNA7GifrNOEyjzBa3J5x6VEdGmLm4d7BBQiBId5wExVZn4KstF7QIrwcPMkYkBsyTxM7I0
2gsiSdxnbCtpupnzNDs5sG6+lHbmiStTOQPZiSatQfc5HITYw+VFYSDqSuGYnap85yfu8LnOzHrd
FeNSF8jmDk7+Egs14HsOhjK9xPOIvD7SfsaJDB/DobWH9hQ2qnbWLSSPgs6nm+6ZIUaKVknt3mgL
U/GcVPIzOkeDlEYJ2p57wwR+KZGyzGYfKsx5n7mqQswUuSzOsntDUDDKNUfZOt+JXEE5lqzC71VB
YI8kbf1e5v7yDuSUCT6RAdEmXlJr/CSlv5VI9wZcr3EPlFTyc1MbK16e5sEmFphASoo8YJRAjj9P
6NHlNnG5SebM7qx7qsJvxVeTWuZjZmr1JjM/I5KJ5gV1chnh+p8WfABlqPcw4Rgm34aCsdpaA+lF
GY7pgw2V5lS0xAw5Qo0bIpFYjNsMelUprQb/lKvY3MOyJqcEL9JTajGNj0sqDRRV8jqez98ibD7Z
xhKECvRoWZSZ+b930AJXKWlMxSFsGvOWZbB6s6VXDxsjJvJGUSYePZp50eocpqSV1BcJ7bIn3Ibc
O7MxgmotylZfxKWnLwV63G3SD+MmjtnLa4qtZ9SZTMv1Uv6S4fbsd1NxsBQ/Adq1+RiUk34P4GRf
IEuqt1UGPtZMRwXdzoXPjJPULg45SeV3vz5EmH92hkBDyOwCzSAqxJ/OEK0V5vVCwd8TLt0cI5C1
SzlMYGGDrPYO3hflvd0Em4Eb86I0URBQFbnYfef+1YHmZwMER5hv34Qxj8nXCZdz5PfnmZrwUabE
3d5JqfxRJ/Xuje/RTI07YrO0Q0GYhFzZLiZe24/rkl67a+/nrn6BQMGDWdnNUdmDvqxG2Xzqe8e5
GRAGfxipuHd/ceGWyc6PZ0wTCbttIWSHq4EG6Mcvi0ku9wfDVnsjxbLIuNR70JIXTZhZcoOXEYkB
Vi/Kh4EnPu+gFwv2qWNeTfVrRlYFMg+KoF9/qfOR88cvZbugI4kjwUbi/MfBN0b4AEknVnukG0QB
haEdbRTCcbpWxnDRksO5YWmet5q+3IJPoILKJIdXglV5TZ0hv8cf0xztJZOUZPD6TaaFfxd4sdxC
iyAhwiC4FDmVa2x+/c3dP3kQIecHNC84VDOiW3S13998GpG2LPTY7mmCo/0EGJttoY7rXa2xE0lC
zTdhYvvvg6WHfYrPbGeY1muQyY9jBc82dSmXDBfpXi/L+mpoLaDnRKZepbOdXwpR2i+WkyfTFVkh
1XDZJkkAcZmgMUEmD85VXmggkdk+DlP3RpiJ3LZTSb1alOGJAnLegdrQl05CNc8seiS/jhXGcnrj
fohb78Fwff1eAgF1lxBC5vC2Yo31HI+6d6yLQ08L/ZAQG8tBOiDYzWFGTpwUkltm5ID6F4ImtfpU
zc1dVTTLmhIuZXtOQR+W2BAckXoPjp3LLe5K/AgwDE+gTahBTVoO8ZAMT/Fs4D4LXat4ae0+945d
MfvDqYnGmIuUIuoyJtVNWwKrAGD00iYYkAZt1jPVcK3OADjED6qsJ8DEJhLAJTrDB7oZH4ALgmWn
O5rjemRevxEM5IjcSBnCDiuXivsypBv8RmQYozGH+KT7ViTZ4pJL+MUxdlYooYBHVsVEKe9PJvo9
KAJrjtNiz+mbJRZp1EeRcdQkWM1dK9dgzlKGBPZNLQe3IHHkZ531+a5Nu/SCGSTvUz7yRM4dB4qk
8vqnLi1efNSS63ky5XMwFnaKnxiX0vnahTnAORTIXHw2HeO+RU56MNk47nIa6hdRTiLfmliT4tC5
Qf06aaN+dRg2Ue8XNJZ5bfOd3QXtLSfR4KSRQa76kUO/V1TEmSMcA8JiQnKcWI265WxXJSEY67ID
EenMxQQzEjIFqra4PLQq49RC1POK2sm/K+22fxImBj2rsupXjOrphXA4YUmT0/MG6x87QIe19qOV
0VBCZi2vOz9lvgfBrH7togq/XdBxMoocdMLQH2beESX6ylxNJv8R+mLzBV8kV6WEKaI4Ha5gDMz7
KmFPbGRDV84a2XKmcNlCz8GQrqY7XZRW84nJW3AyR9osSibhKQYidUy1j68fzwZpXaW+qBAcruug
Gp6AtXO8H3V6ESwdIAb98rrM6Q/5KcdkKDHze8BbOm/TYJbPzHluh8mXn7ueGBVGYnT4lwzPcsR+
Zzr80Qr69t35W09OSBOLsSAPRl0s98AeQScsr+q0rO8CNSw2d7Ypt5n63dSWhOSA9sHhN0DG1cvh
NZ0EB/hkcpo7UbXcmTqjFDnvxQAqqmjp9RDkYAc8qhS99HVsj0u1NCXqwteXc+zhgR/orp0fQwSN
FBIx87n91OOOd2I6HrbSzd2548NgseCn+IxyTDonAAuLAwbmFHMIBVUReMGpj5C7n9sDxOpxGZyG
ky0NRy790sgjuVjvcqzRazy+720w66uZ1w2KGUhDaPUTvbAgpnsl5JTfN9KZyhUFMOj5gJKsr/3p
tukHmnMEWc9QaURxmGZ+EUMoYn2YHlP1hyMtuMjDcRznwl3L3oCkkPEIoiQ0RyDGvDHxVLo3Vu65
DxQ8glB5b1AfCVWgIzg7efNpthnxwSEbmy8xviEmop3+QP4efRurLQ7G0lxBSMGyxok+Op47NfiT
mGBTarTrak75S6VFs6eZWeJsk48/92/Om+SU07ut6sQ5GML4KsS8lMv+wl4tSoqlRgkGtOdHE+f/
Tjq0hqrajO6FWVQnWVukX4J9PQWdwkhq0kPDpE5PrV9q5ZFRN/RMTlpojjoWd8NSb3UR1i9TTLHT
iiY8jT7rLBkGXMLEbdovorK5IXnem3CQS1o5HuV5l/FOL89z0y7LsIpqdYn0kI5kmPrUvCQTzCs2
UUCnTF0ek6XrTV2y7AIc0F7MgEfCmXv11jdR/ZqYUXzj95K2Ubs8P9h19xx1aEZ6/ByEa8XhXN4G
8FeBTFf5fTkOdJEctknPN63H895ASmN77IHo35AyuvSdaKKiFnRu/Nhw2SrGMCDslTKEpD/r8Zwd
GmJ2XXswJPEpceMTLzMfJZSrVdpzI6GAFwddiOo0w5U8uQA4DuVyD1DcyWeFE0Pu2rmmOB8ByWNk
Hp70SJkssQyfRF1YjwbRMxcR69inWgXyOfEQrdC/8NbnluDQ0bQMLBkdY6xhm2yi/FSsJuTYGCqH
EjLxhNQTxUnHYec8WO2AaO6buuCl0GKoX7Bp0KAe6RnbacRRoaNwtr1m3Fg0l4F1LA/PeZmdEEBf
0DnSl0y744+c6jVsTWuh4ZZqogvV2tNtS9PmA0r3eW8w+NPrQQ1cTMHylgy8R3los2t5g+SMZ/Os
GdA+JyA/L8xDy/RQOW5zHGVBE3FZKm3BRWnBNt3MATCWAjEfXS9Dbe0Gjc0qoWXCO9nSna46X18R
oGU+Ikjrv/pVNF10fPVVRYFnk9nGmQg7mvysypaSowHheQBhwSFGpsmN5Vcvw+By1WZILQcrSHhV
hpxr0BXksFXwjD5RlaDU60GlsymLOqRuIZ75ejTgcsBQo5wgzIoKUpNBP/TccDDh81Vu0VI//8/z
i6nLjC3GMPv2iwsc5l6yqRyquZtuJ8vQO+z56UU91rzQKVVl7LssMoPLk42qZ3ZXs5vOV9KbOZGN
vt5NKn/vnbn2toyP+X1Lo9hX8sWxOJmi7izXGmrlsBgo+wsaCfzi8eAX2bjvA+d5bmPElsskBuGv
3PYuaRwoG/rg2EVdvTqXq/+1EP+FhdhmX/jlqPKjrkt0EN9PKn/7N79NKk1B7pZrIyjGmSZM0+fA
+ZvfzVyQh67PPAuQ9zet3++CPsabOIzZdh3f8UgP4HDwm90NQR/EcN9kFke/dhlw/i1B34+HurPN
Hd5i6JoEWNC9Wmzw351AcQqDsYqa8bov32IG30nx+dfnHC7W96fG//iAn06N7WQTYz3xAQHFSULT
sw9fqVDTkEqR+e8fGsrbb6e+/6n68rbGS6H+9Q93Obp/dxhkisUmb5uWjTjRdXDw/fhjtKloXRWO
eUW3XwvSskrDQgWG8JzVp3Ff6BXFwZeE+V8nLgQ9SGOmynF1Wh05pTVx+YYrJfDpodB4BkB2EbWx
uNBB1X9NA8F+derbc8qVWBKvim/pVwHN+EuPrJfoUTfdjvw896i6zLzNmhpvsM4Q/KCWWxK2ArvF
w2IN+HpALg92iLyggGSTPzTfAImeUw0++NiagdUKmRtVa9Vbx9aU6Qc9Ff1lAYUSTOtAZb0rv/Eg
/Q6Rjzt583UAtWR8MWpBVKIBxnqFs7ddU8o59o0D3Gy+zJgJGQ+jMFLCGGzmD6EhCR8CQxBd+EUL
WPK/q8b/ReBAOMbC6//j4d28dq//842iev1afv3XPz6miuOHSqsf143zv/rdJ+v9E82uBS/Ycumt
fK9wCC3ECuiAwXAz7D9rev/wyfokCtg0REz+i+X7Nl/j94XDQhdh+yJkeI9VhxXn7ywcy3v773fN
waHmoiZFooO13jI9+6f32jJFkvdu4l2Gcd3uW4QNt65ZtftZ63xed61yUUD/cYH+5O3+sw9E9Ywr
l3TZwDP5Yd+vVDm/WuKScy9t1wo2sFhQrYb9dIt+b5GUKvNvsTm+/UDWXq4XTSMiIH5aTBZGO8h8
n0i7OvFes5APsDNqQ+VS2Pz6py2dnp+uJbeaew0CBenJz3KRNhmTuM9N5zIvR/c19bN273bLEJzZ
nnndzXP45OeZed1G7nT/64/+EXNy/pU8SUAucF6hKjd/uo1jkw9aYA68VFZGJRNI0mihZBMpC++8
/AuVyk8tr/On8QSaZFbQJ1n06D/ewwnAQOlPqXM51qA7Vr5saZaMmSjS9dD5sFSJVJPJsZwmhX2o
TQb1yTEJ5dpMRWqgF0MD8Hd/vsc+iogoQPlD8OVPPbjMTHAggUUnT8vh54Yl1ZRY+lL/n5/F9s8G
xSPMg/PTAxVntigSrZ1LW43mde8Yyzm8nO7Bc8vnX/+s5Tr++EAR5IkNwHV9+Dqogn68zmknW8Ir
gaAjEH9Xlgq3PRPLv7ib//no8CFwuugEU9agG//xQ2j5O+h+C+dyzlV9mRGmTG4OpuS1Oec0CX79
i8zl6vz8kyiiTMuzYa2w0f/4adhUzWE2TPuSDRZPmz3wmWZkKG9FaiVtniZ3Xx1P85Km4XSvk84+
MMOwvzla/led1Z88wQjOWPaWxFPhICb78WtElonagMPp5cTmCpaoMknZizhVSkPxhDZhWW7z3Go9
nLS9ZgK7vLyuVOkFK0i7//VF+bM7gGiH3KnlThMJ8+OXyZnuTmUueXmHaLoXTPdXY9XXl44kVO7v
fxSQKfRRVJy29fMTBaq/rVu/sS9Tl8sbhjGvrEHIJdwvjzvx6w/7caln+XYclHN+6LCznEVtP/4u
mXR10TTSOEZUcaS5GK18rjA9Ps9jMN0OlWZ1+PUn/jyJ4SMZBqGd84BIcIN/JjHJfHaw3uAaEBGd
GCeoDLqGrZruvdGY7omD5L7a7oyyNcisRwYORMrS+Lz0DUy6myD1mv3csP2dVxD08xJQxGylaP8S
YzY3qVn/1UWCVs9l+Pcr4bLxE8Du8yCGiMI9tsYfL1MVTBntL9s5qkLggF7cw/XiI45NlferWpQa
f3FRZC1uY5S62sPu73p3bWsU+D4zQHuriDlkSpI0corZLmEGQhX2VrRYeK+sxmDlBXCDYtY1UQat
TJywr00STPeF17R7mtfdWys8++Cjnms3amkwjxajv44q9jKIHfvYZlzAlc4zfRsDhGkZflvhUzcn
RrZO0F6YtKbgdq6Un9DoLcPEI3KS7Et7Ffcp/P6iaviMgCsNRUHfNg0DFWbqDrJ7AtrNa5XUPCHS
of+ta7+bL4xoDj1aEHZ9ScBKCcWyNavkmBdJ95bjcH/2ZWXJY2mm+p4ojenWYBAAtQAsZPpi6pBb
Bhnby/PVGIzRU0PP4RkXvPeKz5+n3cks91Ujyn4DZbPs0LQdXkuaSV/kHFn7ofGbe6h15QVTd8JB
IaWSiq5CxP5j6LLDmJoWBx1eXtJFwYWL3lhj2+SKRmn0pB2LXpFtq7dWdcHGqJmkdbPF9UEp4BNn
G89PFoymN4nDwFuV6OOeTPSOb3kZ07L37A4YiMISug50Gz4hkuP/ZUCFPzDf5a+UmTYf547r5vQC
l+Z5l6vYqXdSeYVNslDSMhFymNevNAZltJyJ58AGr/TsH5OlMDEyWqy4ncKTyCxQm5g0pm0hDMND
Kl2Q4ZY2PDW5LdxX38u5mlBESWId6gAR9iDQSx7lsl4aAyrzC/QETXFhTRZfxnb9vNy2jGXevJpA
Y57gmFCXcg7M68QoC26lC5p+HdUBjR2kDew3XR4BITYrm2cZ92n4RPIdfzboGOJPBu0saQbsRV3n
59NOczRkrFC5NJTgrSBk9AuSNSF9uq9D3bivXkIe2wqvUFhsXG22D7E9W/t5HslAsmLPeamGoXoM
5lRfFTQkN42aamKhSJEIdmaKRT6Fx46HDNvNSjH4QVg41z2zI4LrcW5AxkY2DOfABycDOioQl4g3
cFzAoQ/XqavsJeXTgYM668cciTNxbomUx5zuG5WRlyerWajqrqNRVIH57suvNcr594AW0sEl9OSa
SA9Y2HrKogk4OyvTei5YuEYBdWXVGVp+gmvYKnAl2vsyzb5Jr7FC9Ql2K94hLPZxpvUy3ZhZXV0M
OMeuw2wwR9rVKnmJUb/hFunklfYS76KpdHRp6s5voPGO3rNMy26nKzm/ePFYH5EUxhrDmjO/MN7D
MeFa5IeZA7cxiNwFHz1WLxmaiI72XKI2uWj9i6UYZU48NcratG1pbBtqQFw1FpHEgBGWhSlCEUTP
sc+VcajyRh6yNlE77fb6axTX4zYxUuNOh3X5CRWXsy40+USywgORNQsZOG9f/c7h/UgJX43Qnqz7
oTV3paz5Q0QXOKBtWP7tqK5XeWuDH/GY8ZHjmjehbwNx9/wg5oSuJglVHpfX3rJN7W6qdCBlOYr4
IIgX0cbpIUAHtVRrSDu06WptIBqr+w8y9xpJaozaMTHX6yoRXwof4zj0Skg3oTntlBHZG6Bj+Jmj
rrxjV5pxcLC8nzynGREXC+6oH1vZqfbD6lZ0vbwtVMdDbdBN6l511JnXhpXxSsABcqdtLUHCXHpT
RIFt2ajl1qy23VvcChakeg7NRy1mHlmBG+WphWgeb4N+csV2Yb5VDDCIUlyV0L5nBolG/QwNmVTt
qTHWPhiEfadC9uOgd6OUNAunvqzbYvlr5iTVRZ52LEGsxhRmsma1nThHkRhACecNs/k4SIdXv2fK
sHcmCGJ718zls5Q8tiASgF0i062KZ6tuYuq5BLCdaWNu551PlCxfXNAL8l3LwVmpAQLYtvA7hZjE
Gb+WwdjE5BQb7sfQi6BeJCFQOZixOKqnOO2B4WbJZzV0iBNce+tCtY7XIG4b9amAVGM8pDMhXPvA
SoLrAcrb2ivSfJuMY7OHwTzvaAvJD3MYg4gNfWf8gEm/vEc38G4V86fJcsybvLO6Pesq4wwrbNE2
9tJ6Izw2fkNVND7E0LflLW88Y/8hh7LgxD6BaehOsNQ1hfKPTFkUJNSxwG2nPNbxdd6DPNt3hG9d
Ok2trxrV2ffePKXGqkUjaq487kK2ptgJn4xqAM00mV3BRLl1kDLNxU1jOv19mRJq0TJe/eIMRrGt
AYB8rkOPGCj6WqTrRBbsJBXY6TongHs1wgSA2tEULBdh5G6yMnCORHx9jqQxPoxdnANL6MVVm8bu
Sz56AJbbIgnZKxn9rRq8Steho9OrdnJt6HVjSCNwiNUrUQHyElBACNcBUxrSfwNAUUeH/8JkyduB
Eu+B92BEiHBdRv60S4qKBJVcyv1A7MADrf/oJHQ/33WJqFfhEI/PfYHPaiuUctLjhKUYIVgtDIKV
ozHIr70JEsMF4daoWMiCOgFzrT9gfLfCNfYqwjjAFwqI5zw81yM7/Ls5NOqql4CsJjbCyypTyObI
rUCtxcDNPiQsbhe5AwdkLaksDIQJ/nAXW8NI/HoWwS5QLHnP+dTZGJYLl0BwxjUrW+iwWzdyYHqF
p7GP1gXMhiuGIEwJdNiYAXRiojkIzxu/1pbXR3hImcmhaHUOjtNY27NiRfV+eq9Ks/kAgUc9BYV2
tgMiWCi1E5JCH060QwYpQ3GwtRvoNT6Il2hO3kTZsQ91Ahx3hDcMJSCX6naYOaeQqOwjj6ij9MYS
zIJEO5KDmnb4AFIkNrvAWLys1WJrJVjZZaJspaG66Hl23yOIyh9lYHdfgCP7b6PXeelOSA8aNqmD
iP4zhsrtKlo8tfPZXtuerbY+plt8JfGtOhtxSc7qjkvceb2q66phfM1kfeX4bbvOFyevQbLa1jrb
e8PF6RufTb/ibAB2+8UMnC++YMPxh0/J2SzsL75hcbYQgzEuboAFYyyuFo9xYuAyZ89eEDvlN+DO
9A2/cz5i/HeC8hcTFM7IHkaiP1p9/9ELvf76uX1VOe3Abx3Sw9u//vHbP/odiOD+014wuS5tfQ/o
6vL3fh+hnKcrHH2hBrrLaejfxED7n2irlhEKwjoA7ktr6/dOqPg7nU9riX/9/uAFhBBM4TI1WQ6M
gGF/6nwUdm/AsEyGk13OIXTKGZvrAq20cT7p6jT4qaNleUjpvnwl4yLAcIy/8NENWu+g5i56KMog
mlcVX/8Kqo53Y7XKO00ZFOJVV9CStxTAPvbq1tihFOg/Oaosr9vAb7LNYIX9LuyC9NqaAhJH3Tam
wBlmayvZEteudu1rzj0uziTR7EAglbd5LqrbboToElYeoZuYavMnmKIjAv426FcTqoZPAkX5Uy+S
BXYe1OF9wazmvrW6J48x6AH104Qr3Y9vPaQz9+gM2vsptqMdwageia+IrIzR7o7ES4HUWcydg4fN
00kWxyeW4OKxX2yg/mIIZU/DG4rdH6nGYhj1fC/5iIe712vS3uHkLNbSMPHNB/9sN528bDsIwEgr
Q1TTqUXNewpwqJLShFfVpNWGK33AwioWM2u12FqpPT7nEwejlb2YXvHDpacmrTLyQBZTbHr2xzbc
ww/FYpoNxiHZGYuRti2XI0Ky2GuLxWibVczxKbWx31qLEdfAkTvmWUYQ0IROdLHrKqSSezHWuH7J
hj6hAUmvk7PDt1vMvljl+l0+hfm683LrJkDfvNeLPRi803girV7vadDar9liI85Cs3sgohdvcbnY
jDmpdmRVJxYJJ4sNeV4MyY3pG5sqKqo7oxP2Q7cYl/8fe2e2JKfRRetXOS+Ag5nktooau7t6VKvb
N4RG5imBTODpz0fLckjyOfbve984HJZLNQCZufde61vOamFmXISZebU1+6vBmfxMg25YsE88c3jh
t8IHjbU5vOtWc7QDSWBvrYbperVO69VEjRzJ2LG8T5873fe30Oua63y1XYdvDuz8zY0drsbsVUQn
t50kxXJjvHm3p9XG7a6G7rpfvd3+avOeV8M3KZBqLzC2bfBlflC2Elfs6zRZHK+9uBIo/Ljax43V
SJ6ulnI0RrjL1Wo0b1fLeZlgPjdXGzrYsfzObHGjZKtJvfDytoX9hXUdnhSzxThZHe3dm7udHLnx
injZgPUL83u22uDRM+cR9Zr3klmV+V5iFrzGaGzu0tVCnwUtbvqm7dQ9ipblFdWZ7W2Msp3IFsmS
JzQI3q3oQC+KNjkoFdR3mdkPDzY5VLvCcwZs7mopKu7JOiC0sRuRzwyTF/k99SfUztoAHyH8+MQg
ATxRaMmTN+fIwQXHMlpFEzKujS/j6pllpL2b2YqPddKZO/hT3i4zCEEiL7MGgYjQk2SMTOxkOne3
hCYntzJ1bUT2vvN7mYHN3PBsT+/7OF2T6cQ4P/o+4ccwn0qDaDMrPXp+XJ3HRdXokIxAA8TDQwb2
q53N25xuq7XlhFRUF2JQk+fAIsQMbGMTo3bsupiVJGsXCCLN53KdVOPqrqYbZwmqmUvjZQjYZ2U8
J9Dawl0OCZYDjpEQLp1RWnI6qTubmIhuqTataKd7uzSt95K0SbAerS3bjtgUfB/TjeUJMWVcuARY
nr2Xqk1WVpKefZHsJnPszUf8mfbsv0uCqh0eBgcR+rEBGshMd2nfJryDyCtCmlxlF/pRvo2AEaPG
ab1Ng9LU3rtK5boLdqL1DIxscCTyzzj5Wqs4CC6R/DbH+u8c8E/nAMdc1QV/dw5QHz7/fAr49pLv
QgoLIQXeY8zenCgs9wfLt2XT+/wunYDLvpqhA992EV1Tg/+57zuoKla+MDfk2rpfjwT/goWEruCX
cwCl9/o2NkykEB/vr03jdHAnVcvWuQniPkD35QLudCxD4rEo8TqlVddFU9ucfYsTPfVCp3bmkvQ7
7YvyMNLzusbqMNovXroUl4YBfHrVTcpxt3ZLgmyE2GB+BnuqXoaCRuaQkGwONclmPVaC7bAlujsi
vaJWh5EI6ocRCfZrrWJ1u8iQDpAwaj0CgJPBwoxC6n1WuaQH4p7ajhgtR+Zv83DwQz7ipk3Z0HCm
N24eGTONM3eeA3+fTkInR+ZZyxhNRW5+xMmJRaOci+IzNOTulpJPVRutq+kW6G1PGiKmRjPCBzjT
ciGjPDg1s3SX/WKRlHbgWeVPnd5r7VWmR0OXyn8+JUaNiKGiYQ1ejg9IdzRe8OnyIFfOvS3a5j50
8+RhAXB+CyMItF5QDpFOEaBvY5zTh1zL4EgKWN1tc7fBZLjiQu443RQE3LhyomsFDPDd0LYD0TKR
xkM9dMfY8rLxUMV24gQHwXKX7GFMmIsJk6+StbktaLJfnGCpams7sKKd3G8JGe1bXEYOiquuC5S9
JbOQ931bur3zoBAnbqTjW4zDQEOr6VIQuB3GuzVWMtxgTZPVnmVPJJvRYbxOk8JI8/g2BqK6hyQK
VJVgscFBMIKUNRiue84vJBJ3gH6aI0YgK74idLOMo87t1XrjINZbptxb9saU6wL0v48a8DwM49ia
F1xK+eDIjex7pVlwC21T2b4kMZnzyyuL61zLz+hYh6raeMWylPH9f4XP/yICofFnoYb6uwVP/5/z
F9l/mX8qfb697I9FL3B+g7PGoId173uB80fpAwID+iRNWcpw4lPsH0ofC+Yba5Mg3O5NA0KB8kfp
44jfAFJQL/EnpmsxwP03S6Dj/CLvwsG0asEFjU7BSJuci59nUHYnAaiNHoMvhS1oCxeLUx+KkOIq
hbd6RfxYpx4Tr4/PjUk44kll9XCftrgqDyga5mKNcigR4JNquw0I+cOiA+DabplcJczls/tQ9eYh
KGoGQmGX43QwiIuBmupE1hzHT5Ndey9+rT6UQCDJjqueVEcy4FA0y30vwydokcRE1m3hbhqUt0jb
LSoS6SABHlmvCRwk5vWh9xuH3NDBfAkL6jEmjpn9UNe6OPdSDbumErT/Wl6ocY7vXCSyl2pqyK02
LOshXoi3rHojZNIuCWinazjpjaoWSceSZQQsbdF+cJQ17Bbdh9vFxSv59kMVCz4zGaQfuf6MU42e
V2tLcSos5CIOwrJJRcur8bQUubsNnJEX9p6mOW5zTIMDXoVV+F7lC43OuhQmwKdhufFbFWJvQfVd
gcA5DroHkG6MvLsltKYrhVC1z4Zwq7PGGTmhhtLbwIxEoKsB5R5lLsYqstvEeB1HoBkCOtqKTHCs
ayn60Dxozyqf56IMMMklo/UC6IkZSzGZ/G1llU63oi2Nr0uq1+yLLj5jQko/G2U/XVqOc4e3z9ev
n4o7m+DZnH+ebNIl6s2b9J6xZ633phzrwzjSoGoEovCs4Ufu8ajv6gVz8iYYMvs6EdaIb2EcGCZc
A0VP02NcWmBXOHBLhwDTACWHQ4hZQwm3kKBsNMV5cZuTku7AJChX437IEvsFGbPw91Y7C/PArbKq
rSvuBdEW53wkwYt3z7YE3cIlx8AERwRTybM0nPIxbeX80rVpfy1qB3LrosQ+dWzpR5xBnXPtjckV
oIH0fY4hmlS12bsyWi628PMCmd7goXxp+JL5QunlLXZfHzwkUJvC6wZNETUAsc8JuF9qPR9wDBFY
XNrOV+07+Fpj0o4JJHGWie3BzrNiH+bmkF6Ksllz04Au7P3Gt7W9dTlGZICvZRPkuAmL/iHGaYZV
TJOo1xQ4fQczvqn8KoNTnmhxsOC37eniOoBIRHGoxGQwEIGOAa52yGANFpbZPw6N+4KBaLyuPPM9
W+WMj011GiTauBjLThXlTZVgWGLw4/t7DDBgrwO73Y4mWYoJRBJGHqOQt+w6zV3vL9V9bzj+Xs9z
dYey2oK8VGMLtTvGgDQzjwvmyJ0duss5dTsS3wtbO1tdes67ie4xUbezAP4n0alrUIkbcF08GDaz
mS0FTrGvBzVhph9Wy2ecL9tR90SUtA4dXvoYt/RTSFU0tHc3eIm9w2HGGNQMsBVtElCT+QYmmXtd
hl02RnoygxcEKdlNbFmQCiBa091qAKNz6ZcWDkSNZo4oXIscNmagoM62Jq/5QIwvD72Ry6k+Yujs
kH4SkUaioZXuxlQ52QaUxvJu8maTOq1LL8rBfbSYbfNs+N58sLsAggq0iWbAR9eaxo7ZLEcNVQ64
2dIabf1YeyjaWSiszQh1L1I+Dl1NAuJ9Oi39+5Dv75w4YMEtxDkIXp64UlwTcU6k4gwahSOCKAaG
vh6Vl9mN43ZJg8baBnUr6ezb6ZMfJCS+TQQPbG1cR1dqyJllKUlCNVNhnxxAn8mXDNUE3oDMTj0D
PF7Mbiez2T7BxA0uzTwaTwUMFhTBNsoFoppzwsvrckDELxbJ2a0ozkGtRISgfrm3fYrgqKcT/vq2
snTFEH8Nkb+cy4YnlDhBy/z2FGHe8B4nksyfMfGLyDdMllVFOC6rxswOIxu/PkzYDkA1Mq/icdD2
g+Wtb4R7ZIpqu+eTlAr1vza1AoinjbC+sG3Pl14y8I6aZhl2/VgvN1gXvG/il//qw3+sD9EV/dNx
6ebLlH1qfjkurS/7XiOaa9d3pXuRk+WT7ULT989Ocbjq8FH3cFQKfxLNOohmkdAgxEdvtGpmfzgv
cZSiEUN3GXWkaSOq+zfnJW/tDP8g2UFLytuTeIdey/LRqP9yXML9VKImqPNraY/Z/MFtVuNbzdTW
JaYoNFjsHC11Ph8zp+kr49TYQAjkFi0u/DsN4to3+vmzdMhN2hpmC6aHPstyNZF48qWTZUB+SeDL
pTvWQ+IXiHiKUs/uo0H3TYyAnEbbbvvPJRY0nuwZdI2348ifp+GtmRlDcM/MX1nOrgWD3c6PMIxi
MjO0GszXEu9hNmN+M8gGkWnD7PicCTj/E5khG1vBx2FMnYA5mtJrX9EuEo8p7KtGA6/FyQCdqnKH
BVp+3Vb9E9NFnyg/up6l+T7rUO6M2O+UsJl0moQcXGWAbsYda8YnUKdyH3TtfIfRt0b9Puucl/qz
sfwOJCrIvnnK/3sA//kB9K1/egBfObr/8vitL/perVi/0VWxkau7b9FO6zjme7UCew92m0ufxBfe
txnO947NanbhoWCIEyBbh83wZ7mC2YWYOAofC5f8t/nOv+jY8O4/Pn2u8BCPIsB1GN+Eq+r352LF
Un4HsyTh/CfQ+FLcJ96tI3V7gesroh9+mrtvz/SPZpRfxXnre9EeNFfpvkvY8C9CUaoWg9O9VZ8C
B7Uvjg3rknPKeJ75Ba6BK/2TQHP9+35YWdbv5q6CVNiFLg2pXwsxDqN20AqT96sslF5IfrDL5myD
l2FynVM9xL6zcyZhPWkf7tvff9lfq0DenDLQx+nM1RPrIvmTNr+D5Uw5JOvTIofhc1VWrDylpXAs
W8v0MCHJe45t85++8v/jJwabAQzQp/0mgvW2+dERMOCykVoEuMtX98Gbwk+RIIHpNJNo1Bix7/7+
a/7lDX2sB+wuvCOSS7SSP79hbhoTLWUZHuFWI/2khUOTD8ldJRzjdydW/uvfv9/aLvj5ogYeE8a1
jA/5cRGp/vyGzKTpF0KHPo7N1BU02ePe5rC86nG+CdbnMbMuoqxdJJiF9dApr36uW0Kk8LEWBEUk
kE0ehtm2QTMrb1Sbdi1VLKKmXmZb/MNdgOT4r5+XeRvPPgYT2ha/DkbrCvBVDlj26AVAXrC+2l58
1Sclk8ik4dhbdRiszxyJ4e5u+sGDE1InM1xmZEQ2SU7+OWNjOFVz65FM0KMcwi7LvdTHdnP1JgSc
srRKz8oE37TDz25dKntVMaH+RmVLSxUvqyFRUunZXlA1ehNSKBmgOx0Ds7lqjXl6sAYmj3EWIhxc
pGq8j4Ij9hyxbRKjLIoOrZR0PIwlrBJ+lAlVhEcIScZ7uH5h/NBJjrwnQq46goWCHjZtswFoZllf
uEvXICES7/PpZgDE595P9ayviexBZOt7OV0B+jw21RELAfh6ntNJ9YiiNL3KsOikgPzWAaBbHQGL
NJ2TrwrkWpNSK8jAUXfoWggNC/GMZ9vJzNfZivQ+CGlOD99UV5WK21eHqdOD0RnWk7cKIbMl8z5A
irbrUz2H06vfDOzhED5RV60CsYfRxS4QUfhqqGc9b8h0J3628wJR7yiwpJQjvyMUD343iZV7DLlo
i+jCZ90tyCYNH4l0wqSnc7Tn7IGSI9MMJwOB5psy/du9muYg57apk8Ggy4qJY0je0DcA6Nu+gjhB
LNZrhcbMkHORnsMgzqpT0RkdVjisUGLcDah+3+PsDZ8FNDe09UDxpl0FDtsHpea7H74ZrJP2D4Fq
uGpgUZIhe3PrjDuDPowBiGRqriSzX6ZKqyKNHgM6V4XLHAmPjZUAhCris6ShO7NXNMoR36ZwLka8
vSSWt+t31W7I0G41Pr39/uhlva2DJ3eXFkEQhcJgEt8Ron15+3+GOK63FVJ21o0lPRp81/s0GFSk
kzDcj13PDZyuj4c/FLo9oo6LUVYyRUUn2OuRcGOC3R/IhbUkXSrOUiMqAWHml6HD4e3BJC/s6bH1
a1ScxAROsdqXmBI3ZNvzgrrMLPOkrSFQoMIrAzF03w+ZcSDLLYetkRgzGCzkPCVpfB6CJTj5Q3xt
Q7N/xRwLZHs2iI3Reb9kd3o2bE2jW83poa8ZPPSUnBp1YtFsDKGMbUNQLAYi5fE790+tE6e7KZvh
dtSAbWDZQdXqppN2OpcWeO5cII+MW6X0MSaF62pImunJr8Zmm7aoCX081RfXK/xVsGi99KbdRW06
+5uBEMZbw0+HB512DB0Geo2/o7oPQeQ7PT0BoDbTlYKYcHRFk1Bimqtm0GwwScox+YwU1LrQ7AjO
dZb6l9asw3gzAgoEuKcrLvhEL26zEObOoXQZPodZiuS4NwBER9zckA9RPNRR6Kqe9kQQxM9OjZKW
fqD7Dn0fmd+y+1BbQX7JgdK5x047LNlWAIBmg+WJW2ouUHGn1up/Yl2eHtjmuJdBW6fZEaUfu/SC
D2Huh/bVoxfzTA7USFZ5IirCKJWaHuj5xMTDcrZoXQvxe19MJUG0+sPUMK/NQVheVYAgnnLDzN/n
cuHBovnknGITjVcWOM5JtKEJEgFleMQ22jz5XrVbMhg2PV8j2VtOJbyzVy5m+H7pW+v3ShoGsZOp
O4qTU8nF0Vur7Ul/lZYszj6u3I9Lojx/J2uK8rCNr8GTJnegX9JTIsKnIE2753KQH+ZqWlf/zHru
q3CM8pHfiTAc1nmvtbJz2LT276OBNXlLLBXhVKEOHm1kKFQ3Sp881DcqcnRnbXkuie+LGyn2IW0e
QmRtOCg4OZ4rZKFRM/VM1VUFV8FFchEwync9lKxOXF/IYHc/lpbD/9+yY8l3Xgo17mMoNIFeyFLi
Zr+Ihv4H4Tuji+ysMK6Z34z8dBXJfgsdohcoMc0RJ624DVLHjHK+EhqZlqYIuLr+lRg2ziItcJ1r
R2NfKyzFZe3CUO4ygnZZLNwykch6+pmxYS6IapzZFqomryKDJLHPZglgw4s9lrfCX7hpaMVMDz3w
uSiZYKtuuJXJLCLEF3GtHbKWdr7Nmp6H/D3K5tP4A/iaXnNp8IGErIPVmPOZAjEjRGiZqNF4r7kF
JyeBrlsi4aaPiJGqlEoe51SxDiov6fsDuixws7R1CflseOeczQROcoAd503b63saHf+bHLiRvLET
L+6HhbYXWXXrMhmkYyx3gZGstz5QlvRu0DUi9rHV7rVGPIr92APEJ1f1f02KZUtbU3JH2Au6fGZ9
011PEBQOEXpSGAHAX6QRLWPcBBkjV//w7WNZNUlZhy4lyeEcGwbbVyBZ7btSyqOaMYsO0NGeEHeG
BG2U9XymN+rXMOnnykVs4CeIqE0ZNq/apqd7axOwwsWqWr6rVgtvWdPACh7cri17dgt/cBviMtNk
7UVqYaoANP/k+mfU6Tkkxs6bH2Oj8V791GJhnaVBdEIrV2lmOeY9W4aVPGlq5Jl1s/Sv3cURPesi
0qeyMcxzO6bG10F24QHhMyGVfObVS2QE4bM9aW4LUdJH2HbhADZDdmxPCW1FiFGBi1UlmbL1F+0a
rjgmd7b1sRXIwSvJUgWSlSsKN5HLNFbccWXPXWRYHVXDYC+mNCOvb41sVwpm1M+WMaPO43fiaPno
O5kxPip/Iq0WbnOapOKhLAgmYqtC/+Uw90w69LtzkRmJ9S4XnJaTw6QH7AOwZR+gb6BmMfG+bOOy
yojChoWocbsfoKpyBgns1DwXrkwvWJIgQxvpTNj0zCzd9cJzmS/tDZe/eyDqMz0VKjVeJiPMzsZA
Ep3qU7aeWVRQZqGZzlNg7MtRe3yPzo9qE/iHGYRX7tzH247ZciJY0h2ZwKkyEyuSi1Vt5DR1pwYy
yyYZSusBuhnxjhxD6F3Q4iSzixPJ4FfFV2z03l6oJj6GC5QIoKqqiXgC9ZZV4SsRXl+Ncr4NJ1ef
uK85GIydCWy4NW/pVKtIoXrywU+BUvK6HWfj+HHyx3mfs4lGtH71boLn55qDezPZY33P1WZfrqfy
zM5HbjYSsQ24k2ErKp+QwvJmLCBJOfxUt+bcJu9awx9fZWM7l0aRW7oFPcYBkrCDkjk58vs7p7Ie
OPmBnDS0+RVBkHd2vg0KiJ3JyU+vA+3GAs/P8sXrfC4I+Lek2Hueo9OoGk2Yp5wIVLs12IFxvCHr
YgVJTVYI9itWw4FR/tjZxsl35g5YblFykxI5BGLOl9yRi1o5mCQ7pf3dXGhU9opj9z+U4muV9FNp
DNmfgsOjscAU4C8+uUXZOUQipz226JA49KsJutj/4KX+S/UjhAAFTi+Dst+lcPu5WgvjdBhz/DHH
svZZjMcAClLX47ZjAmg1MCLW0uVtOfz7MvEvpT/vu050fQyarkul+PP7UpKXDqGf7XHKS//DYFTy
CM8HPr6GciiZXtbzA9E2rMUdGqg/Qiz+v5ZY5DS//rpinSX7POB8CAbKP1XhhHbQPbH85ojkG+3k
IqT9hMoRR3DA+GWD7JB/mq2kLFlP3qALWNzffoD/Onb/1LFbOz0/3Ct/kVbfFuWHtKl+FlV9e9Ef
HbvQ/c1dBQd43ixkTF7IzfNnw3ztpfs+z4791vnmj/7o2L01zNdemu9BLfizW+c4v9Eh8TyB9Mpe
X/fvmuUejcQfby0L7k0Q2mFIGp5tOX/poUlViHryre7sDgbaQbfcD8zk9uwK4t5L6xTXW4h0aIPD
aqGRLf3RIELAy2lwvx2EJozDC6VXFWbxAUuPI5/GuStxpoZZfjf4tfydBT149Ra/PqdWUl4NOrej
cD04dGaWVWfQk0Ati5D0dJXDGW47/E912sLbnGGVHarZOiR65cUtqd2CZNEyfAW+54ijMNOE80w3
+y9KT6O4m20viIImS6/JFqDh79Alr7dh0orsgxqM9AXeWF8diSpGhtT28CyvBzIjB7ifZWW669AU
P9am0rBA9aVMeSKDvejKpb0wAePcl0495HMgX+SqHofeR8hL5FRnGhVzaNcTpGPbMWyGiLqZxDBB
RiZ+qrjk9yReaa5G3WEFDk0djYhbrS1wBMv8pCFH62VXkDoJu7eoe48mPrHz7N7VKBdjzV+raYXU
Aog5KUehyxqbiqVzrQh9LhE/hQ9Lot0yrbRTdLAiH5sl/7zE87zmIg34BD2EBE0Gq9pG5n2wiymW
F7QMxsnUtbwzcxFvFjLUNlq5bMJ9Wp9SA7xrgozssWCXY+DYmxz1qd7urVJ7ez9s5w9Bmxc7QNbl
di7mlCF+T0FPsXwtkaocmt6tTk0zjAfSdrth09UNTUtVjifQ3NtgTMlhqOomcvw0uUVOgXs1LafI
RzsauYPnbHI/aY79Esb3stLVe3i8A/ytuBRr3FJ7W+b+u6Kpknsn6fo7nargviQp+hXN2kTWKdR/
2abTPfdDsyepOntGIBHflXYzv+f4CyKeY/GaL2LHEYym4BKGRfyctpNznFLfuDXICBiwqBvhXgXS
uY79uDwYuZEtkRXIYn5uO8F5Ky79d51v1Y/9PBXWpopTwgI9elfTNqtkMG2beVlOtbR9bN9Yr3bk
6A4nPS3yoEkif6ZF4lyFy4oWs1pPP7mhhf5PtPS/ohFJ9VdLg3zdIJFbg8iaut4VNqnbOGC9O5kt
wUlq7ynvAszhowsN3ZmCa4vDCZHN2NFqhvWjuh2TxL6ypqk5sr3R3MhnrjVCQ3mfln79jA0fN2oc
tB81DSCrA/9K/0OcudL42Fv0kuCpxc0yl9N9jE38XLuTfErQRbwQEFdV62zZ/pQ30rwyljogJrhz
gjPR2uHezdsvKuziI43fbpfCM+AKBvljWIjxhYS38j00m+y9o4fMg70vivcdQzoSL3nCfGOQB5oy
9i4kH2UPxhusCRl6iIXKQy6d+bYOa4IWpj5EdYMFntSIOjRuLYQakOCYum1wu2R3dZxP58loJyif
SeFwF9OqSj1BPZ9xbIxcgtUJDRjbrY6RVvC7DJsgKNNtAmkeO4NGWhXWkTN79rPLefB2MOS7bJGP
eWsEnyevIUiLaFo0+Z7GQIO4dMmfEFm6VxVdsGuOl9jY8z6OcKufQrcPboAScwBuxv5xKQVWaGk2
n/wRlXerl+bOicPlY6cbST4zskf449j4kjxx3yWp6239jqH6RlfdHMG+SG5gPIyvKz+5bkrEmkVl
bhcSVUj+mhAdZG3yoSdH7QuR1eO2V921PcZ65/l6ilI1Oi92CvndMQJbYCbW87U90XV3C1+TWz7Y
Bk8cqK6L1U3GXjak+25QDzf3Rd5jK20HK9y99S4VKCZYp3FGsUvKLj5Te+2RNtrFulok2nlUQyw+
FrritDZmI3WgKKkSwfnODy4pldeNqr0PCN2aK9yklF5EErDOjSZS2cSqaQmMBIdtCGlEo79iDGfL
6C8BzOQZkgEJ2JbjlWBEs/SEmkyRETQDdDUsu7n0GaDHUHsQ883pU8ee92BRDZ0SA/o9fylKuDzu
0YS1IaQ/d7o2hlWNxPThk9tI72tjuJ+ztrOvrUD1w3bu0OBT7OOdzmlEVUZxg5NO3IROUVxjk/Tz
Tb58SumlbUD6NpxNp3eNKR9R45tbYUlymaFCoMvx030G94XM4iW87yzZ7AzfTp2ti3brmBjppSxU
QrpDFgPslRZTXM895JhN9jzvn/KlFg8dvPdtCkPhKaExgmdXElSM93cnOX6XN16D+QNgv7ppapNw
HT1hdPcrfyAMxmruuXMrSrZQ32VkUH7upt4wkQZaJcceVzwnfuye+YRzZOu2hgHcUmOXhVfdVbHh
7Ut7bk4W5pat2ZtTNPdmdm3IJNj4dd0chnEaMWlPw6stJa0E0dQbFRS/D731Me9aHJRsj9eKZiCO
DLKi7lzRkZEJ4zqaqtTeIpHuv1q4i3ajNY+Puel7O+VqTtuJKPY0HQVVpRE/ZsrqL0CfhoMOHVI4
+kzeKlBA1i5fQtq1rl0JOt6pcdLjlczcdOvV+qM0Sa/pkDDt0WIRq0tHYDcvtHRZ9n5PRflFFll/
or0bgHcrVtor/xZDGgSe7/lHlQ3mycxLN1KZZe/pBFkkbxr5p5AIRNbO1DigtjPQR8XlfT6UzhnJ
S7ZHT96d6O3DkuzK8Oi4Tb8PJk5eBnEMB5Iu1VVWNdRr5UR+ymAZRmQSAb5FP652Dik4nwZPZ1s+
+1NGjMl2nFP/qJVDJ8S7WVxa2zU1K7VAaO8by/vUme39ONIFqrFm4RZeDizRwEIcg5QbqBNpins0
KxZOGKXp7wqzuQStvA9M+lF9d1h0NW7MCgaymdYPRDEh1kP5vUeRLzaoquBhZLUNHZiGN0zvfeyW
Nw6Ruw9hP+lD6Y/h0Z3zJAJ8co/m6m5GvrRH95dtlsaosXvPiE9HK8K7Vx5oxDbAfLBLuUlDunw6
WoeabB0W4cC5NYYJYHZoBE/MKAiqyOMGzYb1pYt9VH1zTr5mRYS8nbUeG1mRsh84472GrfQpq+aO
xhi3H2lBRx9Dwb1vKMFmvJBJ7o3Wlgzd8TRVjB2xPxmbJFvEuRrm+zLz1oSjd//VUv+TWptMu79V
P9zKL5xfftI+fHvJd+mR5f/GXDi0AjsMHDA2lOnfKynb/W2VA0CnZEROqUwN/V374P9mM73idQzu
/1Bxf3epWivok5BDJBHfKKD/Rnrk2L9Mr5kzrC0QaIKm7QAFWy0zP47Li35cCj2G2V1ekGITbh3L
nMioTgr/Noxb1713gfr0hwbYsdzHcWiByNUq87dFrBo9XToUO3jACgbRdLoLwAOsRKvvwWPwU5gg
myV2LtJYj8lSm/puKDvzc2W2iOiYk9aZ2EorFazgo9UAYWhSuxDq0IQu4k5IwOcVrfvVoaONk7/v
xEdj7VVMGL3OQeF2OMETJIdDUD54gHkIs26WyAlL87YoskZt4aOMIwUOGATiv1skzSC6jXeBaXwU
eGRoHBNmhEQ3uPipyk4ZqqfrCcj0KeAh+13nsOhdViZ/I2s/fZCBKAhxa6b5To1LHEatrSu5c1q+
8UaMyyCIMyvbiAkKnh1qRGjHyRYlof8xQy71rld+ml88/OVRn7XBbcaKrjdzNqXZtvTXQEGmIUzF
wilUG9jh2fwYeAMTJK7E/BLPLAcGZ7aRBmacPAYuZ65N3xCmvoW9ok6ZH6dXC8GlL6h62aJ9dzJP
CZDuHXlPpJERyVFZ+2CgdNkEmdO+nyWnyyTpaDoLssbPRl8DTDA80Y7bKl7ErSh0MG5IDeaWyAkG
ZNY0pf0SkafTS5D/wfw6UDv7d3wT29zahaqmKMTuH2Xm6OwAyIAjMvL0ayBLJhvEAB/7zB33OnEA
A62KWVg2wX23uMx+aiKGI3seOKf5lTzPjRuzkHfWveGF8NdVRffeDQhUk9LzP+uWJKuJh+ZCl2BB
jgmRN0VqNofC2ne10V67iZnPN2Y9mkF7thlji5blt+6F2PFDuO22IgCvvXOLjpbBUmeWuzEdzKw1
dSp9yM1Y9UwhYmBu2Sat6UMUmxb7txtVC7/ePcwNrtViqeCRUQB5GIExhe0zQ5Kgw+bZr1YvDoVM
9ujFQHOaVkmtnfT4ecnkYrDSJunnqgvAU+dlUATs4nNlXCs8pT2xjBNHQMK/r1U9pFd+XOsPYGl8
DrbMfilvSFo4TUSmExFB+qNkiOWb6RF8l90cURuW1maAwkM25LKG2piyCvZ1kmV32YT4hsOXQn/c
4CnlyY5FEDP0nrMhwmPFfK2NW6WuFyzmXWQbYHGalKsZtapS7Du1IRfoRnWY3DFbzhD0sokFN9NS
0X7oPfMgi2CM0sRJcG5broGKPeBwXhpBdjEaoiNxM0GEwHJh+jKqSqFfbMzfB/AlXXJ2zZ4h5pAv
9+FofDKWsOaZglqIbw08kncZGqdf9kNHoMQ+GefmZSJMxN2IeUyfFk5nzcGNW1kf+I/MsdBODsOR
lWh+dGGLNycQlPSXM9TyQMTM1Aacjav15DSt/KoZ03oj8w8n8/rlURW2ao+6SC302/E8RaI1LCiN
vXmzxLl9D2Ke5zF2w5z8nYTVzAMPviGoJD8skyPOuSHmIhKA4qbrydIog0iCXiLeCQcpEVa70kpi
juJcqwaCx5JH9uI69wZOW7V3xpRsrDC3r5Alhzvn/7J3XltyG1u2/ZX7A9CAN68w6aoyy7IMXzCK
RRZMwAS8+fo7UWx1Szw6Up/31gs5RBYzEwlE7Nh7rblcKFaRksktWiqdtUcc0FmoGoXO9yzMJP/W
Nk7+hsxf+WK0xfhKbTu2EUB3k2cNPyLS8tWISo3T6bFNEghIBqOmyOYc0V7xF8yBU5vklGPptlzI
aHZXutJmp1hILxfUc1L1c0hZgFc4AQR6Z5N6btkEu/vVKMeD0rRGHQEmmuAO1GTQEGBWycH1XSzp
j9qSGE/YzJ5NbmEQxt1M89cjLONgu5NzB9BGC5M+XsJeT5sj+CJHxdBB4FGhQEkP6nma76u4My/k
cKBWokNRauepreszuBA737tNbbw0/fySzPNIxKWdMRDTMpouiAjUnknemM/DGfshmrtF6+6Ze+Sc
q9m/kjttZpyH+sYslnU5lIbTA+IKON0l8anpWDUupiu03f/VU/+reorO8N/2pm9/VFW3FONblf25
P/3zB39XlJq/ITJxNUSjyLNdfvffVZWr/mZpHKU9Cii01Djg/qeq0qmq0ASqlDo/29r/06NGhwqs
FKWpqyHIApL6n1RVP4dHfxouOZszzwHWbjoaOvFfhi9FySpVSnVB8laJJaS24Ra3ism46PFce5Gn
5+D4SPjF9Dn1duP5ete2R06ImrpbG8TeQQo+zwtAORVWmDJpV3wGJ0PYeu+SrsTNtNk3aDSrQHrQ
Yfkrugw6eUrXof5azHC1C53WkoFsg0zfRUIYp3FL7kKegkOkw0ADbWGX3cwkGnMrThvr+iXWFbwm
JqErUfvpQGHvah4SsflSwJiiRtI+7SqfzhXx6WKpPx0tFEmC2d9MIlpaHTJShH/ggkvep80MM/Mz
L9ZS5wNddMwy6advBssdmiVAT6AOhs1aU28mG7SCxdW4GW+yOu3P42bG0TZbTqxyVPPrzaxDpSd2
uUPECn0CzDzzZutRWgw+AMKYiKMywduxGYDclsusKQ6TePwk6qmykyGqHExD+mYfIkgOwNZmKZpW
r7ztN5tRvxmOyFapb/PNhEQiGNo8+mTViXkEe/VmVxJT6ux05l990LrluXLIXI5wRtOIawVLeVDh
fEIB1F8PeKE6QJoPWtdVmPfaGK+UruQJA8/NQlW1g/E0F0LfIf9z9yXGRLxWaxyfzc2AtRgqDfUa
T4lljd09qAU3j8hzZiS7DWfZGavILLV7Z7zdbM5hR2zZnsLn1hyGrN5qA+NCy2l43bqrX9rSmG/G
LrdAGtuR0rl9YH2Oi7fBsbGNkJFcxig68uoOOoh5Fqb+jKzNDsU2fMYFtOyqbSC9bKNpW7HKw8S0
Wq01SHjwT+4J0lRvhm2oHW/j7cSu8XMSblqSTBmkg1qTnrWNxL1tOp5DDdtBiBAf3jS9a1Dnd+xX
DNXTbb7OTY4caJu5E2JZUrx7RqQRmQREUjdDu7Luau62AMH5FeS/1C+3ST4Ku5e1JE5k3Sb86Tbr
t7ap/7TN/5MBJYA2oCUqNnUAR6zkKDfFgFVI6IWbisBxuwYSCMqClm0hKD7VBmPDffMpQZg3NYJc
UlRhKLLC/FOsAMfKitxNwbBsWoYxyUx0DbZZLqgc3LiYs13naRP6B0tbTdQQ+U9txPRTKbEoiBgf
dPQ104PFtoqewmooOp40k3shUq08u7Jb1bnr3TROn2dzRWcwaHlh7IgTY6BMfMrC64/ZxXMX/dmj
N6/6BQrEkXhwI20jFJ2K9TJ7RpUfp806Qp75iup0zlVycvZtrbTjw5hl5oRBNhtolxGEiAgPWueY
vwrRt2sVrvjXAQaQLUmXS9oeqamdPrOyDQDyXuGmJmC8UqIaQ6HUJbcnKTFqNGNC41CnZfMm/yBA
C4BOXlGAI7LoiSFeetd8HT7TiZ2fUcVcI48tvhj6+pT1FYpbv4o5VfKLHYtjjkiE0R71aB8/VmKw
qTEbDr2B3hPIzIMFXuj/dur/1U7tYJT6vFQ/Z/7/MkW+T+vvP/7fsSvequ9/6n/8/MHfd2rtNzAc
n1EAwDD+lFfgYAtB2KzSG9mE+gyMf+9+wOrQNfwCBEtuZq0/zJJN/jnTgkm/bezWf7JHG58c7D/t
0XReDKjOvAfel/GrUaBB3tOWnlcfFPoQVLdpzYCHrmiELLGMMt16mcpxPEPeytBmy5cisbbRo3PR
66FgVV7TLZzHLOkHltVtMahPaKLIAJZFk7OS4R1ZGS4fWw3So7kozi5fcIC7nXOR2Ah9fSYMBL3W
m2eUZ9AMZ1b0fdwTNtu3locLFU1nMVJCM4z+GNQhu5Rcx6CBJ8jyQ/ykqrirP1s6oj11vao99dbW
OsP32ultq5jBNrTRYgLcQHr30RU5+zNnssip3YtjzPsJsFEgk+rDE9UZf/l9PJOFRTGxM3VxHpb1
1syJcE34W4wMfHoUb1QRdVg367tFV7UYtffasV+apdvR/i04B6bGM67mQ9a6NlYTlN91twHNFOKL
e+NFjMWbA1J0pybTvdqK83YFenZBBjfFRy7BJHZJn++MYmG+WoKsGBKHbuc0PibGdL8N/QNXt5Nj
W3jvVADeXkvNQ5IQVDfonOCLDT4+dVwYVQ1MKzvp6aAHs0A7zLhmkuZLaohTMhdvbZNjPLUuCDRp
UNhmF5l8oMnMPup+uTU5qu4Wo981nmzABW7m8IFY3j6l1a8zhdNrLpSetkiUAO36lAFpRP56HyBB
ra96yXr8mSuGsueNOQB8380E12+5WdtrSZO/ALbxdurU216f9kO6XmkusbgkF19Jp1aCUaQfBsa6
yNKysyBhm6rROrjQOBmQ8glrc3kCr0bPvbeLMPMMJRQdLzRmbk6xaK7XrZWfGOI+tWYTs2rPj6Vq
hfNSQe1N2z6M6+yN/CvmYPoMJWu9GvUkYwFvM7Akzgv5gN/cxrjxpkzD6aftFpilqzW0h2YeH9fG
OmSZ7LlRjQOkU2BfqlsEoh/ZmYb1yq6XNJrgWkEI0ww0+9wJ89ozTNdLw5ed+lQl2rvH+NQv5xah
RlKcmFI9Nu3waM7FR0nfJlDxI4RDOT8asZb6AGMlsxsq59VW0kDDTRF8XnetspmBmy91U+XkjFrA
BEyHfj0/x+dE/OBwKxr2S+a0C310bke2iItkRPgVfpsXOHm6EHYXj3cGSMiwmJOYWRkDS0ic44Hu
zHhqams8dqXtHudRUW4ENpWoWWV5Q5Np2eHiGE90KrtAVwrjvde6r8vY2teaKyT1xlxnjRm2zO7z
EAq8ERK/OL3FTt3Ss5d6gUbVbKonUcVP5YxmIVzNzsv8klkeUu6LWYmvzIwBI89FxIR/CVbSPGW/
tBEzPzjELfIv2H1zm5zcugf+4DSXQklvq9qsIzoaT7XCNK0bLAZRg/WG86R9ryqMPxVtuaiwG991
YEZI8Oi7knEEDbg6vtV6EolQZzSo3fX3WoNG3TUlTbaRhu6sazvDoffBu9j08dyGDZKQELqtiy7R
GfYzMdRo2Z0XR7Evg95Mx3hsP5SpvTJtcfrDpnP7c73+W0cdMjPOgBzZPrVFvwrNMmg7GBYEIgHa
zb4xNP3WPLtkVkObRrN/asr+rayNTemP2iPT5dU8NjRCGrHsur96BdGhDpVN5ieTTkSdlSZOemGk
INZZ0P/+c/2rfG8TXjHC0zmuMgb4pS8/Oc5s5LjzD6RBvnkxq+G2HOfatASkEHYMMadF/dmV+Lef
7l9Fe7wmxBaGEqBb+PXPs4DEqLzUhbdGXWalkdWNj6jVi0AxzMOkwGndPi/E8qu2YwH8+49r/ELN
2q7sxsvCMMhBHKvYL2ZB5IDTmkNPPnRla4Q54/DbhTTObbm4olsjiAuf36duHndiGsdTPnY8tx4A
mDZd3lP6rEm1Xg0JMtHVsA6eR7AJMMJId6erCTwAGSQc3hBo+ORvnSu73ZXWeD+XyZNqpVCnZ/My
0MUP5rr29pYF3j9hZhogS1zCv/+kf3ELEWxJEKxma2Sw/Dpw0YuMaHbdrA6p3u3MGvGtt96ChWn+
4Ypaf3VFTQ2joGO5DHl+9Zp6k8aIw93uVa8wjxylbhcGqJFKc4Ji2svDzhXnPtHKu2Jcbp1eLe9I
YM1I30w+mpF1eStVIDiQwazPV+QzxuQNDI+KZ1+MdtynLsu9hTmACcIGfp91+m+WvuwJHSCKNluy
q0Ftu/tKzE8zCurdoGfmqc9cOOV2D8uryj7izLL9SpAx0M5uvZ+V/COu1ycX4fXac9KYpXFIF+uQ
plUWJCWYdwPsonCIe9WH9dZZGsOHV6XtMFd9bTdyuqNRY/39F/bLhOzzztzQ2HRzoCoxI/vzU7Ey
hm1MxagO66R9lhMzKxsaM4BAk3H4+9fa+kJ/rkmxNavsU2h3Hbx325//IXiv1ZfMKcylOlhivDe7
7FTCpvmHl/iLlcUhR8lEp6nRo/i1N4VpSZB/qYIO8EYJ82cGBBOv79tKT0j4su9b4Dy6efAU/TLF
XhqB3zghLHvu8vybizzR18uxxWWQGwcYiWyyHquTXMozDZ+P1Z6MCJeeOBSGzaAAUTh6mLW7LjI7
Gl35xaXBgnjCTY7Qv5cADwL0dg29Ou0ludNbMjwMr9H3gOF6X9WzDwuVlN9k4jzO4iQsxgpgcihQ
NY6wliaDirN4QJv3vq70NDKN9R9yZ8y/eGL5LjzTJdxPNU1L//OXUumyn+ulrA5awUFhTMssyODJ
QgUXfOaUK5BRboXF4l5KC/ND3LUqg6HyhjHGk8sACYlMxdArXid601pNi0x9mXJphK7KmVqM9iUe
HDsgaf6C34jcvpaVSAI4CZ18eVL16X3tVD9zsofZoDr0Gj5wq8x7wmyfFgoxX8ap3BvFtPfkdJ9Y
9uDnaPd8U7LwdfY4MQiB4Eeqi7fXrfXJk+34E4/wb7eOv3hI2DO2/+ifcnr75RpNSYMdZxqrw+RW
ISXO7DsTb8ekwxfL5B++ERIx//U5cdmFWdZwFrv/8kw2prHQBhqqQwsbKdIIGyI/Ij/F7FSexvcD
YIKB78IBCbJs7+c5FWBSnG1BATjUse3XlYdLpRwbZqPg77BeAf5e3G+d0AghcW8Kr+yIotnsoVVt
hCSJvJf5ej8XNF2dbTPmNksM8RZPW5UKSylf1XMzVGT11npAuRpBv3F3PV/p5/GSCacRopXVA2+z
xSHWCnI5jTsZD71frH16nHFNfR6CYjLWwwlW2akapses5yDp0vkN1oajnrVOj22fqP5ikm5tjI+6
0G4bJcOiQbWmMXnLtobz9hul5P9gP+eGlANUX7Ptou0x6mYLOuD0aDNywQJE1Iy75XMVDdUSAKQz
nnI3RFLTRS19oya3eMT6uLn2rPkdI384DVzgvMjOGfxVDL2U4mZhvuTpeD/hkYccZR1w3J+UMT+t
wC4RE/AA931x4lAMVpGdJUtGbkyeDnvqzyDgv6ZgcE9Csy5jh4tPb5dgOxihN832U4O6zqWyB2X0
ouO0+of92P6Lx5taB2geXgnuKPWXyqPAZdfoJr3MzlnewRTfdyr73sgxK7Z4rLf66/OoXffAr3qP
Su/zma9Sgk2mbvKhe79XNLRC0Vd55AkvdMfWcDCiJU0AcLSKvHlYDoXWKRzQRNn4iZlFTVUk72Qp
eWfZekSB4OGMEPd41wgiqfIdJgUKa0zeL0+jQbmltoYMEIYOwZxAfy5cKuuEgyH7YWrUfCEJZbaT
D4/9yAra6v1963IkBfd1Hofh3rQw3tQFqTxZK4ywmdYrHJCPeQwLqdSUlYn18m53K7nVAHMdTgcH
kdmXkU2EQ+bwaOCO36r53vl9f/0/n8Y/+DQM6PXci/+eBPn4Y37r/tha+6+f+N2kYfwG9E03kNwA
s//JJ/pdWqTav6E1Avux0QC3Adl/N9cM9Eh04nRCM+m94frAr/Rf0iLd+g1cPhHwJihcCh4wSf8B
VgXpw7bo/6GaYWm2CE/00Oczyzd4rT9vnEyjlbGpa3zmKHCeR5IXCEBa3t1ZLy6rpiCtVrTOn6lx
7p3JPXc4yF/sMW8eZK08NBSPpwFhC+R5Z2UcMijHJTbsmAiiPL0dqkZ5w0yFLMiuVXJi3JhGBHlC
SXdbOdZi3JlmJvQSdXWhOcdVa12dwJFVrb90RaNjm1bEWhuA/aC/npGuqw5IIobU8+zj7OhL049j
AIu7dU1UB0TG1LbNF+LVe1rSTlUW2in1ZhsuPu6JPnJS1exIIjF1eepNQs2YKEOJJ5Zs1heQIxm7
h3Zy6gU19pJ0qKVWjtUofsx4ZiykO4t1ZGJjqTESgszJH+NFUWiEa44Yibqorfotr2L3e2LnxE5B
BJw7uGkAl0aaYp2TqbDNWjD5PW+BfB02oStXNdYuGGwvvYpzDTfKxGS7241qno/RWnPYCt06P5QJ
h525yno8q5XRE2Mzu9EEd+d1GRlGuEaSAufPHpJii4abh/zc6FV9yPXpKa9xTOS4Y3yt9JKDmBJw
7k2ZpM/ZnE1JtCCpwgx8rs32KsW48NwlZRUgVcdjOCNCqkYPRF1iv5M0POFbnl5XlEWB3nj0O0hq
nMXTPPYV0SdafiI39FuS1citYjE8AK4CkQUNeD9wSanOa98imWwPEgD7i17tMRDdj2v2xBj0oyYT
4GrtauogkVzWtHEwqfSvddmdyrGuDqLPJDp3I0TEQkYX840rKVVIhzTp0gSYotDFkyQfGfiyUkei
HH8gIrUhI67x7eThEEFvoRCStZVbRhyKZRB7czS3hJXxRmdYGo6484MEcXhgTmN6Tb5oe3b7SY/I
YVaP+H+yXTWT8oKTMg3WTeiG3Hzcl8iBvrnAEU5zuyyRbCzlPpGLidUm+RGTR3VjKf2D1WfzA4qg
Yg/fh1CwTGaHSuDdGDJSn416saBcWlAtUSIeWRfSXdvq3o48CDOwUsXbjzZ5MpYoj31Khxd3Cd5y
kvaqIJ6zbzWSXwzfVRklCdpkTy07WHdGSSRavwTWSoyOpY5FxJyRcGl9ftSsSvXbQjwpRXxcYVT6
ZUcpYvXKs7UwmTXEnJ/Shia3Qi/0w0A//3VYiVXQqNTEZKIkHBtCaoZFFdflKIYrG8s6SI7WbfB7
rQptWpuT/4jx0vJrsiITlEvjugQwBJSDLtThftFG+AAFkYu3mD+J8AF1nV0kTaQdu6UbxaS+dIGG
4fqxs8sekb22Jvssr3WqLlDMAQ1gXo0bC/MHRd77UDS4wONxvKXbpKEr4bZIvBGhlTvPy/dGsqhG
iWMup6HPKro20zKhzOfWmjd+ojoHcJ8sgZ536j+0ppkyP4G+uLPnYUg/4P17PGsTDBeyeRo5Xah6
u9fO4m4hecIEhaiNpXqVVl5J5x4lW9oo+h5+BZ9MsPEvub130ppVYqbGJCMPhbGBUpDwi81n2RgR
/gxM8AkADd0likozvScnk/OlyJU3Hqlnfc1UsCCixnPcn3qlMS+5qosQtGMO/zL7HnduG2a6zJ7K
NsciYEsrO1OqjcgOhtUIOfFQipbxF6weAqmyZ3jX0izqk+bhznOM8ZoQCnnPQEZ5wJLsvOnY9sNE
eBh+Sw++L+FoPMa4cvQorqstmW9Rzzayx6iP+w6FUN+jMEtrOplZtcMKv+zb7amlq2Pfleto7OIG
J7tC1CDggPEWM1wWZUt3mIil1v1400437ur6NJaqu8lYXolFtWgclt4754g7ZzbRYHfCGA+G27/Y
y6bQVmFp6sZ4RKblYpHTDGArmuzpU8BqyJVeuWIYnu7cTRNeqQC8oMeQ746DHGm5xnrgLpcMuf7N
qqjjeck89KbLALSiQhw+dxiwR0f/pNgkezr3s69OOpicPB98qbV7QEIctY3+jEscyJ2xEFuP/TNQ
IY0ckX5Zvj2hagWgdD+4pHQJtxZRvQnq+Wwe7fp5rywNOWfqSNwn4g3fsb3yfdnE+ermEh82wb7s
BHPvTxU/fcHuESOkFxouB4mG3LoQ+M8R4QbGRUV+zI3zBUZKHa10g3ZqJ7NgWsh3UUw6zmk1p7uB
tv1JEc33DZZZ9DEhXnOBw3qymqDQneqG3oSKZYcvtlKXfDdtxoR1sygom1mhkZDSMUGCw03QbSCj
I0GDkE7aDoL1rrG/rpvpodrsD6nov+q1EFeWjBnuk40B32Za6Ebk2jX3APSgzT0xCfEx2IW3mwki
xHoMI/bTZ4GiMD7DVo9ReOQs/cJLvpWSaEMVIsltLPQ4SDerxmS6I5s7ghp0b6+4FD6k1/ww+6zY
FRYFwzibz+R1peSzdNBMXP6ptcWUKLGSfLSDyWGPcLsQsnSJ6BnfSG0V+Z2n1/KofjpKBHOvCaPJ
UMZqyGJas2pn47O71GwYvfGQZZBix4QgkHxmuDbYWfFN31ws5eZnGczS3uWjQ3AgiscdB6vymiP6
FPXLagajsXzr0njhKGw7/uTxHqZUiEhFzvMEPWe9FQYqYnZTVEZ+6gwzaFYheftjL/JXHnvRnzcw
x2PjWPysoS4PZJMd7WKeSPv1kruhK6Zbq4/zVye3H3CkE/9VJBdTr7sDAKSEBMs0lzSUYy50mqXm
F88SMCItVLZIACJzjW0dqZNDNuQwTljENrdSZo+eBnFJ/25Vc2WFC9+zr0utvhm1FU0rGo+DM1vu
10l06uuASyqXcX+zqgbZeSOc3kMuewOogj3C9cjJLETK3ZNamy7MjkYPobVlcUeo5X3jetY9/fRO
DVg1FUoMXeqBZXbFR9carrk9qAnfKW36mgjU1t4TBGLxyFR0Mg9t561DgDvMDhE6kj+3DAHt1GsX
GtMLQUDqN+JaTsWUxiin6zQJmsT4DsrFeqiA7r1j7MMiizTEE76ClusoP110mUjRS83WMr+rm99O
fjrvNg9ezOJ5RsJS7EluusWlfBUTcutAjtDr+cBhLud2tkfne0z8SUCb2QEvYWXPlmzNszZkVog1
tYgsJOB0meRahKhHy6jujfq+Ncw2CxYuxWUWusu5M64xjPZywBLTun0ZjnOHh3FzMyZam+/izeWo
bX5HyfuieWgr+9ziXLmnI5Q9s5qJZ7a44aUAjvwg8j4+qLmTHVVrouKNG/vUVCMi/Iz+svAXBuFP
iZ4x6hiVpfS9NW1PNCJ5IFJ1EpEkxOYEXn4M0nLWhD+blYRZgfqKDNT2rkc6/Ky66/DdorlycLsa
dVCe9zdmkrZfasNqiVntagIyDNRCorQQw1Bd0RFrewg7HB+6CYsoK2zAOWnwwtWTBn20Qi5jlOU8
D1eea5Kdiq7H/jLF7mq/JMSao4ZxZ3ZWdzA9HkSCJcC62CRmmsK0LzbkmtfRmZDw1c7wUKzVQmZi
Winnopqz17i0ql0bu+WmLJ+LI15bsEFunri+aQrF9bvNSKzGc3wHT7U6zCXLK8qFh4m4PoqwZvhW
bZZkhSTend2vyVX7aVr+9C/35Vg+0q+gqao6+n7ajM75Znleyj4N66QpAqmsBQT8Vlq7abNKg0Nq
29Ba4xKyCeGWY66B8q5WyNl6Xh2gqyW3Ogyv5d4l+re+mZN0tkIvmdWGmGYXkz3FQilTb+lIABp0
HbYs5Wa2oWaF00zmQ93/xNCi3ybXo0MJlpaeD+AWaG0xm0pgd7BcsbBXLakgKesoYygymDCvH/rU
tp51dxtVwsyVzgHBndS+oTCJQ1XJ4+Q6G8es8bmFW+IA3WRCdU8yUiCIM2L16dv6Gl+9PAyosu7n
pucsoDXKfrWwg4z9opyaqZXHlnsyHHoju5Y5NPZYH5yPEj31u1pBgvfbrO3z/VzKx054cfaKmgXL
hOlN557nkcnJum4BT677A059crBJalJ8rU+VoMla5wn5lRplNqtzhPpR7Dq9W99UCuurCcihX3A+
rh2p7mv+2dOqN/2dJFb6JZ3N8n6aNOu0ymwKdEwMoZVqaKu0tDSiRNDERAxHddCIbj8TExm0SPov
REOWIbwH8wtRu7SZ5pm8gUrLo4S9juIcJ/Gst300FM5RkdUY1hzc7/sk83atUPU3C4H4oRSt9GPB
nIrwaxcDSZ3us8QYw7beWFZZafP1dun0rfAw4eP2vTHm1PuObehm5J2gQlH1QOr6cmi0oqGUGpJr
xt4uACPGqhH3TbOT3mxFzUIsQ8VNqfqYolESxGUaMcJKOY0o4mtHTe/XnlMeFALBcSGyk1STXaE1
J1QX/rGy4Bo0jF0dmwg2PEe56Y11uZdTehhm2POzIA3ZwhfTUoETdFosafpDSts8E9RL6KVskkNc
E+ggOhb+QUKvL9IiWFvgki0iBzadablLe9W7jHMiopw4sYOwMysixYYFs6uRrqnareuWuHg6GKgg
lvAzO1WO23mheSe1xr0INPPBXKoi0orY9HMEjq8AABzfmDb0XwnS8lWR3SuudMHg3d2bYCtVgsjG
7ypY1YOL6ue4lCCbNQ6eUPyhOtKsRoe3IJH0kcfaINyLN/i5aTTybfl6Nb8Ag71KEwila/O9youX
LieEvNCRZkYD4Z810C8jQkKt+8wp4xNqE+tNgCDwy0S1A2pmeOpKBVIm2hhTQ4Iz6BrzcMXd0jl7
TRVOoLdmdl0kibil/6Cq4WDOgxuNUh0vXU+9naujHjZb+2d2O3n0mqYgAmNcD0nuqj+miiNaTgjD
ATA0RH2l0TGjOnQEZPvep3N/csos91XAbyf6WmGaLhJonQ3HinnMSXfK8W4VabJLsuYb5zVKsaWi
aWyueXmsBjmSZ8Ts+BkNdefT7zkbxL89UUo9ZkpDNnvbO1epbUxBM68UjnV6jKe1AaMxKC2Z1MNX
T2uQSy2Gn+b6U6Ww5OUjNgtpw+mEc+k+488ofYMIFHxg7sigMrYe11pA6FuFflUt6XWmVK+9dLrD
0qUPrY2/jZV0Ny1UR1Uiq4e01qF1asXRGCvze4dFPFQTpuJSKZ9mxzU+pCwVYl/JaMf0j/0+AEE7
YEayy3vCMLBm1EkOCVO68ddRHQQot3FEcOIt032Dyb6mfRzHtJ2If9xZHXM4iv9S44wz4+gdDO++
YsFirGRYtc3HizGBuW3aKzwJZWSroj3pZNlNa5bMHHXikK9KOmfBqOBmtE2aBBoqUChtIiN7WIfo
wOSP/ndEkqS8IBZ0j/yGPyJI6UNP9Hszr1k83AzAp1TFabHYXDVjeo+FHAjSVQSxbvYACcSBSWYV
82nNHMGjrj21bElBocHYGPStFyirBOnO4MAUszeIYk+Vt3nhGHuZQdLpLAn23EKWxOl0cMbma+Ku
J8bkagCDSj2KRDnHXketU6BwxrF+khpsGaIrncgRdnGSFu0/bMRdUFHqY8tmehqbDfmT4x2wwu9q
mXHHx4tF07+6a8wtSbFcnGNlwltwlD7dc3ahgbiWys2km8+4zrqrPlYIn2ptZtyFUe1TVSZRVpca
6CYOZ601dJCaE5XORV/7qrC+S+ayd8SN0oaL8Van9fJVJBqds34xdqSZI1jsjW8EqmsPk2sJ5A3A
G9BD1NMPq3PGB9Y+fNA2DHlHbYZT29CMwh1ICrBinovWVeizEP0StaoQB8+uzmZfYEpbDROBUDZ5
Q+SgG3D8XE3FqWF/1ECd7US2yDeSsOrXTZBQogRe13cM4vEckOmjvNXY+m4ctVAOORteCx7EmQ+u
yNtrrJx6gMonT0NYuacW0mRklMvyjTqLRyuR5VuWa+5NPRkxnp90eFcy+yNpUbWDYVW6U0Mb+m6d
zTiwMmeqApmp0xd3toZbXU/N9bLJC8C0OmW9pwtawoPoDbmRKMh3wZrhkI2ZzaHUs6oNMtwScDuY
ophqrFw0hrv4DNgMDsR2PS6J9YUKwXpoCJbfJc3SH3gOlshuO+I1PPdpcsl8lWmlPyRqIYMuNW5c
rYvfyhlBXF7GLpp1Xc/CgkO6cjVhpTKuiSLq/KYf0ytqiH7eJXZbo7rM7OFkVqw/vt0TB7JPYuaq
NIlwz030wqhpShTuFYcbyrupllaAQaB9aqXZXDWN60K1IAxeZf5Oj2+ROdI21gVIv4jBL1NmqY+Y
KjU7dMmkfB5QBZB2RNwSuYodCZ5JtXRnY5DDtbOhPwJVTvAKmiqDGiBlG7Jh4bWCNknFhPQdlUiP
NL3tt0qIVea1FLbzFQW9y6M95P1Bunh4G2VuKFpdItL8RClGFDbG/GANsqf5pAqJWm+BZIlAz3sq
ADd/t1IgImGVxORE0lNb7heBDiAweNCitdnQEE7HwXvW2aIpQUsZjob8QPBfRYwI7khEyf0VXf1J
CrsPLTlM+ySLm7s5GfXnPKcCDy1zMxi0lnbbNTVmz6IZ3fsOaScVb5vUtwS/j88KytiTgSN58In3
dc/tovTPkIPVi0qg616XjMc5vHbGXYeq694jlx1mIK6GK0VJ9W8LMfGnvnNHpP7bpBZ0H09pXbGs
+qXlQiQgCxUakdVhTIOvx45Fel8OuK9lCH2hw7/ZgL3WKNCA6YuFTWWy+KbLHNddm+Tk8HW3pAia
SAAXqeNJhpmrrk5yyk2WyqpIl48C/9trrHUUaqvdM/ejwYTgwINOneRZ8zzYVr2bFHbdpDbZzLil
Qg47WaQmXb6XCixLUJLlVRvPznGc1D6SnS2upYali8peU69r5u5f+rzqZ1ZZoH+pMpmB3Zoxy0mv
3EnRyAt6D/dQwtWKunGVe0SwZmBIwV2itEyDXeRJ/5+7c2tOGwmi8F9x5R0KSWCkh6RqA74lJrGz
WTu7Ly4ZtEhcJNAFEL9+v9HFYcTFcYZKXKs3A26G1qinp+ec09+o3tZYxJazrw3yu+swmC/Pk5js
n3JmmypNzf2SurB/TGsII5GzDBqERtNeElv92kLTzghOKPG4rZiuhWutB84FJeYR6BBvblwFrmbe
ACZGcDhtLTiLb4PLQCcJ/SZ2HQkZY4d6c/ghcq2kh5jG+JrGk4/0MdLOFg9g7kZmag/TKSzIJlT0
B3NEWVF7mFIrC9M7NKQezttQ2s9mOozLGhP9wkXFurMI6XEzjhDZ7gRjP9XfW+a66xorrQtMrP0+
boEyqDXW4d8e+J8OW4X1JfRsoDJtLUpuzHZAHVijP3nXb+mLyZdVCwJK6rLYjFrjgO5+EDSua+15
d9ni+IYaq0amEbjn2hgMhIXCMU38eL3xcBsZq/TzMvapAy/Gd1akfzOGBGtoFWceqIYulRLb8sFF
W0MOPJaQVZA4pj0j2rjBua6NwQI2kZkcjtD6nrFVoKkJp8zobA3pvYtmD/2sRvP7WTQf3UC2unyo
6bBD5/HFYt1c/FNbcQyiI+VhNCC6NdZkyCvQCxezBQs1DWntqTWa3y6T+W0S6JP0fSMwWdo1sRF0
J7XPpmGlEMF092oOe/QayOegWWsnvYwCHRL/QcKuwRc0QQTHy5bo0LS6XsxmKzDj8/vsLPZ/c2xd
/BDB2zjLCB+3iROmX5woYRtUnuuKd28Cz4+/UmuNvTh96YcOGyp6tz9zEA6bo6qxkY0pG8shExOb
IScD5+0bowmXBBENQ6Mpgrg48J4EMNrzt2uWjqAhioGoEIL+58oP3jd8tM8Lh39g7s7Dnzn0C+j+
hdNFb3uKSmaVGftiLzTqqBsIdcYcimVx4C55QTBuNBPMCS2HxAW8EPjBr/dCP0AvTkxGDmwr4in5
kHLc2dPs3J4JFQsbM8ECFWG02k2DYqy4cKrkA/o9aaZxCu3n9/rAHkw9v+vRc9Drx5soD26g8kTQ
aatzitom/TZ2OcE8rQPyMAyYWbkTmCi/ZSLsdQLYGA2grQSOefHjILqkcp91DZeKqzIVoIpDQAMi
A1s8uwA1vi4v6AgMAqpR8wJzQRd4niIyVoOCadWFXitQIJgG4np1XjDoz/aDYaEynzbCQhtZADaB
Bk1Ts6uyQLRNFAUQYRLMh+x6fQsEt0fZC3pdEGVM9Djze826uxkcTaPeRLigzUORv58Hol+/QFTu
4/dl0jBgTqg+EeDcAKNZQpx611wgOoIDpSlZE+lqcb06L3CUKCDRanGBRtEGUsoto0gGAAJuzoW2
VYdPj8rYaeGFVxcXIAcLMoaaF4gLelvc7EpAMFt1OtYJvD8qbOLKn71X9CiwqgnEpdLP1816y2oR
GY1KqmiSMJtgSklKX/wM/ICPnjYgHdebDLKth+dEuzYf+z5Q5tzb7xf5tkiqAZI8QVizD4qdSP7d
eUgRf7+Tgk2WDW+8WWbHm/9e/MDtr945qPLFS88J7bCPeESW9BfD/GRP2b/8MbEfbVmRPU8Dv4/k
7RtpnBs3/hnD0diW00vRX1TZLjLNgS8btgScWd3w2PYjGfecbxBVLXfsCQTusCIsBO6fqa9sO5gE
oT2QetBCoyRkqlv2facfe/1E2iTADiNgqRrvOhN7aYdOaUk8M4gisLQoWy42NifBvyeAfZLpo6zn
JFp3qn/LOV73BvIszKOi6vgvnCAcykMWTFwWAVXLl3jc80o72dbfIAEvX9hZK3mK8Yce9asBXR1K
M5ldtKdIXVQHfIVwgh94UWkpN20KnoyyaX+AzoB8/+BbsqopWw6WFbOWSYKjavbjdmyCRHmE5+Uj
I0v647QcYubkPL9RHfN1kIDPr7o5Lzep2u7Zni9FD3jjx1heenaYbgnLNMhISv/8/GPSs6PI7rtJ
5MSxNKf1Blq4R7Dv9V1vaMtlLSoMR3jCex5rAUcE0sym+7hgWyrfSS9CUh7Z2ZkUm4oKxDGsB5xo
leMU0xvTRxl44MeVya1rsJfKr/r5mfLJeQztSvZE7VToNKv645OzsOV1SzeoWh7D8PLk0p7OIteT
l3XsC6qX+sCXJx+cMHLS0lZ2K0WzoPIFFYcvT3rOyutLyxhijWKfc4yR7+tTniXkCuOme6F70rFD
iETyalZs1JXHnn1B1x5Xn33jVEgEqJr/7Hqyx5vMliOYPdBnStHj+2XXFQ3fPKM/qmj+OdE0RfN/
BsmeiVjU01VnSv4F2xNRmD9CPvgV7ztR5EgpRVHyUx36Xjatos//im23fFZELITirh9hrb9z6Onq
S3s+lEH0IwTCO4+dTWUXXJTYVX18b7Pu+MNYPtRDe6Z5hBT53onik52D5/TiCJPv3ov6gU/LH+lu
nmbivcqOSZE19YeyZYSryhf2rT27Kk1PB7bb9afyOHrXv8nFNfGJ/sSxw3f/AQAA//8=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BAFD7FF3-414B-49F4-93E1-5F833323A40C}">
          <cx:tx>
            <cx:txData>
              <cx:f>_xlchart.v1.8</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5DA4EFB-3D7F-44F8-A520-29D501502608}">
          <cx:tx>
            <cx:txData>
              <cx:f>_xlchart.v5.12</cx:f>
              <cx:v>Sales</cx:v>
            </cx:txData>
          </cx:tx>
          <cx:dataId val="0"/>
          <cx:layoutPr>
            <cx:geography cultureLanguage="en-US" cultureRegion="IN" attribution="Powered by Bing">
              <cx:geoCache provider="{E9337A44-BEBE-4D9F-B70C-5C5E7DAFC167}">
                <cx:binary>1Hxrb9w4svZfCfL5lUe8k4udA6zU3W7HsXOx49nkC+E4HkqiJIrUXb/+LaU9mbiTdbLAHOCMEUyj
uyWRrOtTT1XPP++mf9yV97fh2VSVdfuPu+nX51nXNf/45Zf2LruvbtuTKr8LrnW/dyd3rvrF/f57
fnf/y6dwO+a1+QXHiP5yl92G7n56/j//hKeZe/fS3d12uavf9Pdhfnvf9mXXPvHdd796duf6ultv
N/CkX5+/q/Pu/tOzq+62u2+fP7uvu7ybr+fm/tfnj658/uyX4+d9s/azErbX9Z/gXqJOWEyYoETE
n//I82elq83D15FSJzGShBNF1ec/+sfal7cV3P/T2/q8qdtPn8J92z57eP3m9kcn+ebbvHXpQSip
W/f+7urzYX95LPT/+efRB3D8o0++0suxrH70FWy9yutN3nYhv+vQr8//Vd5+vK1u/5DKQSOPLvpv
NYJPBOcU81h9VyOSn0gaE4JjfNCI+mPtg0Z+YkPf18WXGx/tHk748vkPjPH/pGJO710w+V+rGE4l
llShg2LQY1eR5IRS8CMayy+KO7jpQTE/saHvK+bLjUeKOf3X31IxV67vsmfpbXBlXv+V+iEnKoY4
hdGDfo5CmYxPpALlIIQOjsMfO87P7+v7ajq+/0hbV+nfUlv/Cva2bm/bP2T1FwQ4CnpQMiaIHfQg
H/uRwieUKMQYe/Aj9sfaDwHuJ3b0fQ39eZYj3fzr7d9SN/EfgvlPSvlfzHsXeduu/5om/9EuHufn
J9EI5D4cSyEfLENBbvsajUh1whnHMcX4EGKPXPgnN/V963h085GBXADUuHsSkP2fzIEvXZ+3+e1f
GmXjEyUhwHL+EEWPVKQQeDeSGMv44N1HgPGntvR9BX1165F6Xv49M+FNDgil/ksxijhhCEtFuPhu
bBXyhEPopUQ+aO8otv7Mjr6vnD/vPNLNzd9TN9f3dQ2lyv39XxjdGCB3AO2UQ/5b/44SHyB7Qgmm
nPLvAsif2tL3tfPVrUfqub78W0a2Sxf+d0AkO2FEEcHIQ/gSjzOQUCdIMiI5f9DRUQb6+X19X1HH
9x9p6/LvCSLPoQ7q7+z8F/oSBDosVmc5diJ2gqUQMaX84GRH+edntvJ91fx555FSzt//LV1oV7qQ
f/oLCzAsT5hikH/IESaQgOilIBRL8t3A9hM7+b5Kvtx4pJHd35SyCLf1p2fXrrstf+QpTyH7//zd
F+y9ue1ut58pxK8Ir6e//awBIDePbn3ERD5Swx9HOPv063MM4RQi6Rdqcn3Iw52Hou7yfny2v62a
NsvDl5T71Z33t2336/NIxCccIYk4jTkG7DLeHz7GJ4yJFXNKSYRUMUTles0Qvz6n7ITEfC01BUGU
MoKeP2tXBgK+wgCGGFxOiEBM4ph8YXBfu3I2rv4ikYf3z+q+eu3yumvh7ufPmsNV6zYZGLiAB3FJ
oWqVMl7jUnN3+xZIYrgY/T8a8cl4KZa9rVmWkoXrBHNz85VQvrMIHPHbRZSEbTM4J1f48SKdG6IG
cMWy7y32ySTaZZOJQaSNpd326aXAZ79ZioJYBKOxiBk5WspVevKFIct+GvIuycvcnmNMdIJcUyUl
EMj7CoXodFoYTZSc3Q+W/0acEmEQqhJA14DSGGj0a3HicpFs5Njvi3q8xpX4Tebt5ukTro94pLF1
CaawANqISyBcHy8RQjT3sUZ+z9B4PTFy0yrk0h4jkcSLv396MSLB3o+Xo1DcMsB3AkjEGAzx6xMR
4ymfVNvu6Uj8C2Mr1KRORdULy3T1ohzoO6pHXyXU+C5OGHFFlfhSLSGpbKjCpnU6TwQ2SCVZIe1Z
PwpVpYMblE+nsjQuaVtV1An2qBmTKlNJKBQ+w0VFPuJiPDVD2/1eUxnlSehifDO3qkmjWfXVxkY1
ucx8rzYks2TTx/N0Mxc6vMy5GU1CsAjZhnpVXXNWmt/yWbhEVYG80caxV6yr7VvOoiIZaKiS3nTm
sh9qlJhK6Y2TvU9YzPxu6JflzEpz0RfRsCNV9TsV5VuX0zu+yDddcFU6Ulm9aOLpgxnoCEsUfBsx
eGZFimVjm8WfWs/yNNRow9pivA+Z8meiyF41M482uXJhS3HVb0c38stpIjZVEdcvsCE3IkL6RZHl
Xepb0ST5MNwTHqnrqW7zzYyK4nJR3lx3nJZpL20aq8FshDM6mUY97Je81NsinrKLumVpn+kk1nIe
z5mJud2OIerm1IyzUWedLPpplzuhrr0Y5CaTDKVY5uJlExdFfF43SKNdPYXA39FaRL9ldgivaofg
OXKa8LVDdjgvQ97voXPTJnkIXQVaZdm5rny4cGXMtrj2dleNCkyk8sVr79ycFmONtsPc492Ql/EN
dVZu5sFPaZTluH/f57FHJo1n9DJahLnOM79s69yhRPOKbjLPW5uMOVJnSxT0S62z8KZZ6vC6Cu1L
rWby3i+yu6Y9sXsfZegCTYTvqxpswS883/VdPZ3WFXmf2cDmxOa92RWCTHva5upNzE1xGpEmXCwm
cq/7ct7gtp8vzOQan6qmjHdhLPx7x5kxSc4bk6CJ5adB0f4816NN9JLx17lod1oTVyW6EyhRyHwo
epudwW2/TYN5QSvtN1Mzvmlm+65ArUmioYhOaVUP513LbZJnQ5sMvRnfRHpEp5jk8R7FTbmfq46e
sab157OLdZnEhrlX1Qx5Aywac5lE2sRviPbzbRu5OC3BaV4OpojOO8PxKZlUtuFlxOpNUdV2Z7UX
Gx97WM1Y4sBfooikDk96p5tsfjFFUr+XtqtTLY06NVqP51NRFKlw/ZhyFWWn7RBr8P0qSjCNTUJ1
P6UVsyohvBxfLDhDLydF5E4XXN0454q0stC74iK7JZr8ptAyb03XxW/zaY73eCAfBOg1kqW5si6m
CRIgaZIvLzrq+nTQNiQLjbqNHge78RJlKV+Ki6j1zZvC63JT++VTbmQrkyy2cyK1Gc50ZPotiuI3
09zvusmZfRH1ReJUM54uFh5rNPfvAopEBeFpjDaND27XY0du26G0icsavm2nnW8MuWasUWmNbKjP
ajG0r/uoIbcQt+VZXo3kNEZZmU5DhrdZ1oOGGG2WS13aDidEN/M7h2T5EgLScoYmNSYNZu+DG9sE
Kxklo9QuLRuNN22cvTSyPs0gASTVEA9dYkylk7JC9WVbybNywO9slcUJ1qhOjQwvaJDRZlkivdE2
khdG23s9qSJdfLsVPaa3fUybj0VPhlcNbSuVsBJ8D0ICf5XPxfRScVSe8QqHPZG53bhxGf/tppEk
gIZg5VgV85yWHBwoieqp+F0VUfkbGn18rcVC35Cl4BtSKpSisiraxLGSnIoy67a8BvtCE58+VdUc
vbK+LkHMdWqDKG5Yxur9rHJXpj6UfYroRNOCQvQopS9P+0XQlyXJR5+QZhleVa2M9giQTeq9uBOI
mC4ZFOjda1acyUKK67Kd0GnN8mobMJ1TMcz5HluKt4irbN/nzp27qWd71jH2iufI7rPImA+SbSuT
z6flnIH4h2x6hyBybTBVcgdCKq+JNChlMWrKJOosvqKeb/lYVb91s6UfpoFnlzzw5be2Jhtn8zFP
iiaEyx413c5WBVjeLIo9tWVISg5GBsnz99q2ONE+2B03uj2D/DieDQWBmOEnJ/h5h6oZlxtctv0B
VzzA6tdfQ8M718whN9lDf//L2/+5dhX8+9x4/vPDdTzgz3cXf8wVPHkVNP9WhNweX7Tu5suzAKc+
7G4F1o/efIPy/wOOP4wp/IcvH4H8Rzz4I5BPAcT9Z4j/3VGBzxB/ve8B4HN+AkCdcIDlhCsEMP8P
kI8EgHyEVQx4nQGIkgCwHzC+QCeEUQFTCniFdF8APpInimAGVCfCAimBxX8D8Al5BODWFRGOwVUB
7nCIq/gI4ZeoANwxWnYvke56tcUNbaIyjZshX24Y6xt7S6PA2l3t53ammw5PLIPs63T80dSB1tEa
/614oTI29xurotrvwRHK9qJkVRPNibMTaz4y2xWT20SclwVJjRAU3YvJzf3bMptEeSsla/QdqYjn
l4bnviFJhfIWtkIbAEuvMhR3Y70xJQu2SdzIquolEjPAu62pKjSf44rUxe9ROzi45yuVPpj+11XQ
Y5ALnEuswG0Zp4qD+qBT8xjkClTlfcYzea9HVxd+31W0pPuSDm0Q+6U1XT6mS96U+e9lrHOsd08v
j9aq5E9MD+sLQVZaiEgCmoLNPF5/KYhseczzTwWyxOZp5wgjWaIUjnyxC9NoQrcJWWdolkQ0Wpr6
9UjJ3GKIjgsfyYuOZzXgIOc8CehSMenhu6c3+bjuoAKGNwiF4o1wBLMEYJaP9zhleYSzQKJPPApD
jDcG0Jjwu1LSjsRJHTrOP1gW6+7s6XWPdLOuSxWFMpnB6AjUyUfrNv3shIuI/GRmsDmeDAB72n9n
VOPaJGOR9/mrWsNwVJdkmcOYJ08v/7igXI8tqEQwQaEogCbwocfHNmzII8DP5FMkSuFJysaYs1tw
pKg7c0suyss8Qg5dEOvn/sq2cbxkCfAFJQjl6Z1ARPjaSKCaxTDJAf3ltZmIvyltO57HxWxrfafV
UrNw6nxT6Xkb6apV8+kswwRaeXrJbw8PXU0g9qGn/XlI4ajWzESmy2KOwyfKR/Dy3Yz4guyOhbFv
6TaXmvIPoQep+6TlQvAPLp6HoLZD7uJm/IEhoKNIBgJQ0AP67KgEwqk82o1RS8FU00UfAX+IKtpP
XbY6RDW5DGaw+rGgC03zqp1xk0wKE9gVy+Osv6oaXsxpHaFQX6kqq0K98cwF/LYa8rr9+LTM1nj6
lS9D5U+Axo0pQwJiOOFHsaQftQyxX6aPU+gCGEHc2xiEFQNwYlEyBTJEVw22fnWabnTrS96Y/r8V
FkJcUA4kkpKUUAhtj+1Wetx2c8vdx7pkEcTwAqLXMibDHHczOyeaQdxvTQ9TC1XBaoiooakCYnsZ
QZlrE59BtF0j/5zBXXW+lMM5nWwD1e7T4kLHNgZzLdD3w1xIDBrmxwzURMa6UfVCPrYa86jaFl3b
lP1rv3R5U6ejnz1sDoD4AN+52Vdu3ki7zNHV2DT6rFWhLExaLUs8n1eZrzud1MC06S7tWRyVb3ml
zFKlwP5OEBJxVMyofhEvqoSnWqjQvP+Bm6KVEfnaADBHUnHFY0QYB2r5KGKAZdZ+qIfmg2COFSxt
gF0BU9S6VyqkaBERhHY9H6Jn2VP4rv8cTqDClvDVNHaE+10/kh87ND2O4hjQhgJHQsB3r4HkyCzs
ZNtKZ6750ATwIr8lrZX0AqOMzOcEKlsQh9JDudxU2TTPIumzMPoshYA/8rfGLzrah4oWy02I+pZf
ypyvAGGiQ1WqU9uzVT2uJQpMaB4EG942obDLzVJyC8VwXJZr0spB+qAgV6sMPiSAVZcbWU0T6I6w
YoaXdolNJzcNa0m746JfdWcnkwPA8J+XV9JE85hINxXwCAfgAXaeR/WKDbqGVfZ2anntm50aAhqu
KHFL9zIEqwFrl1XAVRoZXU17QyG5vq9lrekNFFUIjExIAzhj8LUDiPK0sR+HcJC+iIWA0VQqOPCD
R6ZB9FwDEdaUHxZUtcEkE45F0yajK1x5Rno/QqB4esXjaIQFxCKMIG8jgBnfrNiGuM3GiozvydKv
xjj2dA1/uBUWkjcfPOMfdEEWMMIR911rLgQEFrDTp7exwtlHTkFgOhQLSFwMJkApoOTH4WghQ+8j
xaubitZVR5LO9Sy6dz7zEI0y2wIHFLRw+euhlQYiTpMxZ7ZGdnhwCZDYYzkkHTb+vNSSX00klHJO
2hHx4W0nozhPPVsmdw5GFGdJEVOdN0A9ACsPzp7FYIduyABdnOnCdqvnD8C5v8KQ75s5ITaQaTh9
+sTHcU0SSFAAN+DU6yAy1ASPT2y5zuoRSLt3Q1/HAGJZCBhA7LCsdksBZNF9hsYJzHayisCL6T4j
24g3q0mTvhixvtITX00a+3ypwj5vMFlDpF/aGO18OTRtfrqw2YLX6bFaMTWaZQXeKZAHN3r6SPgo
sklAQBLSJkQ10CDMKx6VEp7U1eKKGr+TXUbAt7rGrBvoItKvrvvZj2EEaoa96WxaXRxi5RpSAvAn
9hbYN4DxwI+tHzlvW3tbqkLQfT6Wqxz8PDp+qf0EV+UZWY84m4q3OxuJQHaNDANp0xnyBRz3B0c7
QplwNIWg1YfAVWJGAe891lY3WSTK3s3viBnWSNUFD6a1lEvu7rpYWlwnc+f8ciNwvebHKnIIFDLx
qjTzdqk46sxOkagf3wFKDSCOUUDZXr8gwwLRpM4jBSZGx7JZo1sPYXOf42aEsNYBIoEF807H8A5q
LASiqAwFUXSdyKIuZWVfgEtkChfw7iCfNRTa26eFcOSjEuACoCuBoXuCVPwN1EXjQvnMfXQ9VMJB
dDjAW5zJabApVJaZqX8UFo7S0bokJQDsY0hLMbTHjtJRXDiAkM0krtsegYV0c9eBQUHuB/nQoqGO
bfUYualNeElmEHg56BogCwQ9kNIYprJ7LXgrdbHTHZUQDMAhh7cBxvMgA1QROH4HVDm/fFCb8WMN
opxKWYOvgBet6jB2WhURFTmCFzUXangbu8rBTpi1kJss79Y69WlpU0Uex0Q4/JoEIEggRAEFHVc2
AAfbyMTTfJ1lMy910vWWNKkeY11ccrzQMG99FngjE4WxKrIkBJ/7F3HZk4klDaCd6DyYKqIXusoE
Sf3oJnMXA4u+H3VP+caK2pWfaFEu4W3leAW/DllQOb6iA4qnZSOLWrEm9YAf2343jkwOl8FnenIJ
r+IKvSRxQGpT1wE4vGLq+qATN0m/FElWD4FOqZnsAM4wLGGcy2SKWEGLncKop1e87GYKvP2E+rE/
bdSYIQ34TZvurMsEILNULOW4LFDWgik2Z5OddZ/4tin4blDCkA2romm5HrnD+U1PS6M3hHYYpTPU
p25OuOlatVE5Hm1qoL+zF5h0G+/icTnXqo7jUzSiDO9M1Mos3jbWVfTdzAZjo3fKxdN0PXUT6YAp
7uroLWQM0X9igfPwbhGDqV3SOIey9o2altKe6hzYjd3ioNMDpLh1BGepCEvr5UdUFbL+lOHGDdMG
TGX296rvxjFObTm2qNh3uvZMbqAOYCU/1VVk+aVCIrL2dOANbsvsPpM16UDKEyIy0IuFuAFMekGh
bbI3hMcdj7d1TZtGnPVK51n5smaT9WZbDKYbh5cj0ybPd5pWY8/e6hoTf8YLmhm5A1vhxCbNsMSQ
1stW5qNKTES57zaZDksxn42mhWbL6ZhXkG1Sq0YKAXZo8p7920U9Z+0ZGMcY6XQkAFvQZd8A6lJJ
NxM58VclFgJeusOHUZ6X8F2soKoP6eJa6j8uvVd4eFHw0Bi8R1MUCZHOBbO9OJ3qAlUrKz6seTFm
UQ7HMYRBUrmd9Ay/N0kLlilmXs1jMzbidaGjYix3wpIIN2e2n5UcXvGCsFwlXqmVkxChY5m9EdCe
iJZzSssWJBXNHkL2BURtn7HziOggypco9zkqXxfFWEi9HQsIBGbrckRg7xCy1i3NQ1TGeBubbM79
Jm5sEeSm7mLomfwbG1zDelVRKvWuN9L7NEAdDJLFss8hg6SIZ+tDYP8AWRLv1YrpadbC6dMmQzXh
uyIbV4mRsrPw4tqsi67qSqwhnw6dkSJVY+fAAJYa8MZppwJ00BJoqK9HzTq2gPh8IeAPckmrYbUy
Q1Bk1ihf1YMammH2GyqnVc41VQVwSVEfBVBFVFuZ0XvvoaDxu5DngLTSUaJZ+DSXGesj0CDtfX/T
FXWf1yCvKFvcadYvFE0XshDrlnPQdLNccbAsWIHAV/6jjqbVwHiIVs2zOYLPSlWtohkGBJdCipV+
hD0M0MmEMz6cJwRC/Ecg3DL4jE2N41eWUa1ISkcFBFDSiAyBLB6sRy+tgkeKIloPp7v5szB6sJqQ
PmBcxRa2viMtsxckzkN09SBqIPHXy/8Q8uE6YAqwvRC4qWADqI6y4aOFvl4eTvOazHBojxf4UV5i
MDF5fAUFuHHQOTkoyi1DB6YGlXcfzFmN1KxZgmw2QEtFVb0DKQ24KuES3ADHFlKgOfSgEhvPK+g1
FcPwYSlM7D+qgwRdAx4Ece1wpgznUKOljav5iPZzL9fqPD6o9mAeXNsS5MNpDndsmSjXw098zsBY
DArrMhnNOHw4Ox+L7N0S5bTvXsBJySregyEt/dzDLuGQ61NQHlq4D36QR8C62i5bt34QaLSMC7xx
JXFUbKOY1bY4WzATU3NqVkYr3o5578CnVWFW5qOFMYKP+SCw/4i4qcF8WgaIFQ4fBgC7r1rgstcH
4mF9oYOR8FLW8eoO1cLW/dc9N9n4ri8NDHTsaiPhuZknyJC9bWeBunNysJW8aFUnTh9EroohwHam
nFh4CGQAB4sXTW4hzw8ImsHxO0BuhRyg2xd1dZ7GrdGwOCsyByVTB2247qwEwgAoG1BT1p9Bn311
5x7yK3xm554XcmcBLE7zC6LacnJ7aFLGVZWWipbVkOjWAG2IFOrh+qzzLbwAaGTlZeV7+O9cjUCi
sXhEQBV54PLLy8F2GkiBMRSwOsqMG254rSeoAvQMrf9uM8LkLpDEE/EYIowMWdnLbVlBiq22U1Rr
1Z4xBalqeh/zqYB4Y0rnrN0/0MlFV2ah2PVZCfXu3UxbSsi+KTIQxyn57DPeyRIE1kI3Wy83JJNu
7N55MmYj33eHo0/KtCAi0kyLhRNZM7Zsy5cYQZTrAl3Fh6ZmtRrgq1YTP/CnsrUjSADB8Aqct8tz
DC8BDByu9zlQoRFM8CzAKyuKbQ2TIVk+8+qCNCjAFXxGaw07sL4FuzqQLAtiZdC7vvZB4zOj/QLP
WA7Um4ayHFhDz6gFvlQjC6Uv9B+tq9OuBGKCnVeWr/7U0TEHEt5Y2UGoJFzPkPNaGDwBMUOttwqv
z8lKFWAYuQAuvihrA7eHuYRTvh8BnunoxajbEPJLRYqVpHQ9pLsLYTXh3RsKNNast5Muojnb8bFh
ZbsB6gIGyBIBJBD/QA1BUJJDMlSg/CWiC5yK19WaNiqmV3MLOCAwvoMki84BEw1TATkZXowLq7R4
Y5d+jK4CgGlgFZbGK/4B4i3YVzQ2C0gAeqrrGXRTRxD8obxcWaoyB7wKyFpVbmw+cDVnHn2kU8nL
S859M+sdxa7tot9h5KKY9BYyGilZ0pbAf0epLJEIN8BIjra7jg1MYplUs5lk09tRALbxn9SQDx6/
b7UEauI02H6oVBrhpbU3C4WetEt6yA4TFPsIOcCUQjDVox6svIKxoHSADyMxJGKEztS0eTjJQZe+
KYAgTmEGbV6P9TnclOWwxj81mzWaAPpfnTdvoetcbevP7L0u8PoZQ3EEV8xmXi/UBNiJaguV+9rb
gBmaBlzZAFrUl0s3o2ZbgKOuXqmq9ZsHkwVMCZEIZvfWrw58+BpOI5OGaQ5EJAiHWL7uM2FGl4xx
Dew5nRcN406jr1cvN9Gy0oEt9InghQIs6878EoN90xj6D5fAW647tzl0Gj88LMSCgpTmwVSiq0PF
VufFImxS1E1P39hDwLIHohHmI1YyOir9SkK2gQdKN5WpvNMJjNL00VWfswbO3I3QxRte5NisMC6j
E6whhnLdVv/Z4SJnIY8kmvWrkzd4bTNu6nFabVLoBds8YVlbV9U2K0rwxt1BIMADr0HPSvjtNoT3
FkXFeYZJKeQPiK+jgh64HIgPYMEYghtH39DKWccBnNoGX2XOwUBeAlMjE3jDCFMIlz6iqweVAxAv
WTLkft37D6q7x7Xdujz8HJqzeB0thvWPCtvQTy4aWwFU1SE0FsABwy6gDgBPenqpIwIdvAkmHWNY
Cygr+C9fy/qvRjhHab3UACX/sJHYTs6lvtGUvhIKelYQkXm2KrXPC9Cwo4GCyh6C49N7eUwhMJgh
BVYIJh8lh3Y42Dl+vBc9EAz0bWGuFHTV+IecoRWkti3MWW8XB9D5R3L+dkH4aQoQB/DjFAzkojri
FW0WYpguifVbP9WQKIyFjH8mZgth7sGznz4gWmm7P9n99YTA3cZMwO+VMIJ21NGCU1lQU3clf/sQ
McZsWUn7mZOZsd1EWznsikYv4U0/krnYVH29xnMSIDRE7UIhH/1gR48tHXYEpdT64zUiFINR4eO2
2KziaBQz8W/Lg1ONgOvAx6fewhDTLpdDvtYJtJ/BMxWB5ADQIsrWjRQN8f2SDh4q+x2riGNxMkFo
mVMI9R4uB//Q6DKfCdST6XjoZzWHMPv0IY7VCIqD/zsAzOsyoGSRPO6yQt71HZ6i4TJr7RqZls9A
qGlZ3b+ZI9lTGJ3/MsPx+qCvrxv+31uPxaDI9W/9VcxjOxUToBGYy+4vH9LeZDJfJDFM6TCXhDY3
/xW1xmKg/BGMV4NjwG8J6DfhgIwamOghLy4PaQlA8qoNYUvwi7r1a8J4+oBrfPnKTMEgoP1EwQNh
HgVmo475zHFepjwszO5FHQXLUlFVgnzgARzmRy747VKgOgkdPPiZGBSZx6Gu0riae8PN/gBFBgbs
CNgR9hW8PH2qo94aPB0mNBQ049dfZCgOkfWx3uq4y3QxNeouLoCmfnArzO0KFQOp1nJylENdpXFF
AxaJCCV0OpISoGibdqSexLtijCEI/mBfhxGRrwQOHCaIQMHgzueBAXncxoxj6BeJPGtPw4LjrN1i
Nq1TEj38Krh3v7dLDY321LUGOF+VVDAVinjSMQPzXOeAImD236TONsBI/X/uvqw5Ulzb+hfRAUKA
eGXITGd6LJddLr8Qdg2AhEAIJAG//q50dd9bwznVt899+CK+l+6OOCfNkNLW3mvKS0KBifi3soKk
dDis6Fmi4bpaWhEsa14RUGEfpxH62brUnNB+LGVnNjLn/uDHkyyYjgABXoZLMITxbfqNZxQxhqTw
puplMC5Xom5sCimPsVC7AavhkJAcMAAlrSw6DyK1vvizcUo8fKzJxLd2B5MDwyEWv5XXbyOQeHub
rpEERwpG1nN74izx0GgPhGF+6YnB60brF5vkOpy6c5Ppfeu5FEhbfG++YsHWZmKaZbBl/aTTvi1i
lXTcZH9BMSOO8yb7s8F66+zA+Dm8321k5+YiGS0QL8w8IialYgMuKQWmHXv0waK0dd4tErbwPXiG
jncPIdrxNLyO1zml6oLHvncGKSargf+u3+bD1K1TOBaNMBJwMJChBOxHxpuZDVXumaF2PlTMIVRN
5DYdU5W4sh5jGo3vozW12/AePMiZaUNv6pP4epgnkBvvWwUUHALthELmsGv0GATQvwZohr+uGIkn
dozixZHnIFrWmV0DzqvUXZ+mXJCS95PnY0JHQVvmHDYScPxlP6z4bgu3kE2vme8BMbE5WsYgYvlK
18pdinSapy0DTe5aTPkp0+Br28af9tTvZvca+1KsTVFRDAJ9JpNe6qceiJBnMjhazlTgnzVyBE9f
x5dM4jzhu77pYmLQ3b/1fwDkz/3r2s/nw/Db0ujeutQ+6QRGSZ1CqaMyq/1YBqiw9ZDgNogQJHPC
s+l7HC4Du1d96nU72UZ1lDV17e6jtY14sbau2rfUhofWD7cLqRd7AMIyvEt0TPIljZrrpJ07H1i2
1e8rLOoDhRB6yrD7mleuVfdU++1QLGkABS7rwnmPIRxQF+mjE1P+8yCwHXun4svYtapIaNPg2/U9
DS34Qks+tOZm493sl5gW5pKtfthhxcbyU6PMPQmoOmnq1ScJt0IZTYDGIZCpD3aAOaFJHbtLVDNC
b6Daz+00VkXXQCm+0r4voiodj2wjcrdWPdjpXkUUf5qtfU55n+wc/uQFw5z4qpfB7KHHqD6Pqej2
Ygm6LVtTHu0a7g/3ioIzgMXFH6fMC4f6wS0be+m8PgLEYOR7x0hb+mT2j9RPmzYboOy+pIAPd3qe
YCrmSXUHUBOumWYO088BKCjMWYEK3lkCA8JOrb1XBpOc302WAghBKSimdTHHcNKryCLpWF4ladWw
p9aSdL2AMsJ8mgjlQTkYNWP8amWzZjaM2Bc2R4ksvMrTR5lCJlHQYOZ3i4X1IYKG4BRNczBCY94M
Lz6f1OWC/JrTFAfnFVpFZ263tu64oM2+8hNhL4DKe8dWhFDqMlS/z4FzYZ9tG+TgGOeV99Gp0X0Z
PW/JSRtsL9PEBwKlg4KscdsmrNymO8t4g0GbQm1OLMfY1GOdQd3bXq9BgkKMUS+3LuzCI8xUnTrq
ZdQ7ogw5RZ1cMiDQj5FbP/mmqq5pgO1jJzMXgDz9NqsXaZMiWoewpMncX6uG6o+rWtAr+qDd6ykz
AtoMkSdtHanMMyF9AWM+ZCHp+v2b6Jr4cr5bgl7cTc06i1zMc/0wNuv4pBclSTYuENpXgVY847g/
MMEMWCA23tJsOV2Yu03JBCl6v1n+wqXaMpBP8rEf2jFTygZ3KciNC0U0y432qyNte/oysXi55OAh
LOgQanDRas4q442YlE19GTNvaLMuEOmLhgvOLxj6Rp5FfBpvYxeLHQp9HOdpuyWHORiaW+iHoDlx
jX4gQ6/21kCZzZWNX3RYPTjM7w/bKDe2HxVdMz7K+suKF7Jv5sSYEu3pej/rNKoyTUcwyQJab7+x
9iJOhdqP6I/h3kmm9CHt5/Q1XFT4nutqeLWb3b4YLPDCJgO5ohA87H2cFMW4jPM9+l4vi1xvLz09
iefNH/p92AUVFGOAua+b1ac4yxZUJJ+30OTPkYgPsPJWuZp6vheR0Q/QnIW4f0uOgd+HOx6H00fg
heNt2jf6EKxdei+l3k71xMdySVByMZ7L9rqn/nzUhrrbfqr0e80Y/RQKi+JAxtVe01Vi8wBruwnC
2ZwWnbiL1i3hADwJXoB/74DZCGseGCCdb+4XHPj1AZstudoCb4a2CsaXLq2iSzDvQZjPMu0Ktq19
iPWu+92b10WAGrj92eeiZkNrDP3bdvk/Fpfak8N7eO5g62lquZRhItghABeZW7XRG2brEIyB9j57
FYE27nKN6Nam+SoX9OBFYgC1s0sRhTaZS3/QopuzLlXVpfNUfQv0p7v26No/drN+wWdqANBt8Ai/
gim4Sfg1LA2QhUYqaI/poMiz8Sp4UbrG+VeQIJmHllg77hvShTRPmyA50WrQbJf6sk+PsmGqAL9M
t8yChy9Yuskk49uc2kyGVX89eNAhnFZvTOA2in0368sxtSCggkUH7qKno7wJF+rdJX3aqjxedDOU
Tar0O163FpaDblibk2zF0Bae7iMoNasq8PZwikzbu5X12jT7c+vhF2eJfzcIvLXB1eIogBXoLg8S
dC55JE1lr4Di8CkPTVC/d8kG89Tgd/ElZIRVULgALeJpBkAwP0YtplKNOqLVHMVonOoecqeDnePk
GJHF7/n7LVwrYrN1Gf3UHAmKnX/BKJiK/ditvS5gOIrMferVgkMZVHepzjS8RJ3IPZou920INU9G
GtrdDWvgbXuHAZjnfjIS/9KlfOlzosEvXCUdymkB4d5WDEDcjpzMbR4HiTjO3rpM/KZbvTjdQrz+
3l9kAfxIirN6DEYYeTPPlLO5WGMedwTA/zRgPzDQrrkJViJLGpiuuRQNWONM9oCf821exj4L5QpC
KjFcHPqWRkNZu8hdiRbwbcGXdjmENQ1YETO/SQDVcR1ciFor0KQmStaMOLDy8Uzmay9KlySXvKJT
llARAiIElvgYKE9/tilak1CrleyHoQrCsobLx5AcLVzjDTk0A5DIuSxp4nerR4cEjZlha9vlqKQz
/g+D77VL+wlFaGRx2ahOZVE9wgVUCpkESVMqsgxRdBV4NjYPIJlldeAjoy+1tc/b1tQPdaOe61RF
PMOYIO8dNCdlxSq993F4+CgSsQYtl2ynDqaRax22ZmcbneZqVJvKEshHVSZlJO9138UFrH1rZlhL
UV/tLD/NdbXtkqEDvVgv1RWYT+bnwTK5sdhw2NDbdGrC+wTCJl20FhgU1gMWTAadnvsMw624U2M/
sXJKkvpyGvrh3ozTXJdmqW11ATS7TjJPLumFHPhYwBvY7QRcO/e98IMynZvhJKrIuyJioSeiQKYO
9QRSPcVYVBBS2ZfeJGa/LYTA95bgEC7gfoS3SQXxcA1do5svlHZVlk7OX/JR1Dyn8WQV/HeygrYV
Qk1zMcV4uHIF+H6/VUgeqMDHj3sO3q/Q2JQu21ahr3HK4/BvY9EVLUd/gVuo3uHUgX8wSePc9Kp5
5G0dPAMRXHYQE6X7wU/lLlEJv/W4r3Mr4+bJ7+VDx6FQqzG47RJS8Y+DI/Nw9s0OH0O/0kcDt/KS
VXrhLG8B2h4rRfDQtQ/kvV1sjiE8vOEYS47WBe0n0YTJs6jq4EkEobu0YJSLSI3DRQgo+xGkABHn
mraoLOT+eBXDhYi+FcXxvAjpJyrOQ/raw42ZRQuZXgcLp23ZxS0IWoDcQ3zRR3Bb5pNulxkc2DYA
xEwcD/KwQx3JYq/l0VWnJvLaNM0sMtLhHjLeJQ3LBf5uDlgOa6JZVXQhY0OSAiO8heXJw/F9lGqY
PyhMbU0uVBj6zzh4nYbrkDl7gKkqLmbFvUM7RuThrGfYBZsVJmtXT91E0cJfjWUKxwMmz91gKqi0
hioKL0Ep6pNaIXbJdI2W5nKZjHoVZF7afAL8aWGk7ZZP87xir2BTYk4zCujqZws2zWZgCm3Zcxse
AZ7DSuvaZUMzDznrF2TA2Wonk2Y+0RXzW+ahHZmLrhq9qPRGCS2yv9nocZ667mOi7JKLKZyKzvdG
/9q4JLgH68dSqJXQw2Xx7Jpu79BUHVH9elcuY9NwtHLw9GZQl3jDddi4wMtNdVYIrtKPVKmVhfMB
Shksopw2suFU2F1tY1A8UuRcoEnT5XmMtXm1ji1BTx321fbUT6YXN2QI3FRgqqgESloaD5vKdWDq
bt17PuE9vYlNWLFMBGMbvnSQs3p9bj228GoHIk8s/pVohnhIc0zbC1WZ2Ro5mTzBgRutRQNejXWZ
gcqcrkVv10qK08oqQDr5ZDCAqdvOArUKswXy89TstFFj+1TXgg514bBVQO/AJRT2OrPLOMTzrkav
1l+Yxnjy6zROi43KBros2ZfRCA7wvvIJOKG9goBr7gu9Us/nt9woge+BepBxwdppDLgJC/k9Hv+L
9NLEx3uceL8WqWqW6CnSEWnuv4HInjoTIXOXniFbElSLOiG05SwpgI7hzM9gH27J55pW/hLvoffe
sN/GYErbj0a5xmuyngGAg3tTVNzBA6lRjudH0wBQYJczGsrl2uepv9Lc1JMZxX4D64ZvC0ceH/hr
yExvZRF1s1n7U2jweFuGuF1CphxinFBW9+EcqRZuQwho2/DoGzOuA/RR7YweB7NDPe6UYhz12JuH
QkAddUUgMkPrrlJUTLgr0UQxum/nRK6rAjpsgfC2OaRepnO0rPuFtl2pHJRAKbCDfmCXG1o/VlZe
F1dg52yVKpMFdExpmaxbSPfgI+WjYqZ78KD6mTMywBSXUYO9U0IFIz/7vUCXBVV+o0U5xBOcx1ZD
P7NkGxlBim6xWd/U/8e0re0tzPf2AHy6vYSxOcwFic0VD9ZVliqUEJHZFAS18rp7ni4uuRjRwiVZ
2KuVZkvvRL8/xwXk88KU62EasuKz2vwKhmwNt3UW4xw1xRxu67up9dyCBsHrSnSgmBArrqJor2M6
y6KSbHn1tmpZVRbUbgzeMdGKqEDMcv9JIz5EZxO3GA36zYMl19c8aEq0E3o6mCYS9nPtLWfEBe5x
0uebaOod/GO28nbSBAyiITKmMFP7dBhKuvrTIZiG5GNnOwrAMqlIPeQAFNsIE2qyTteSxb4piB+Z
+QmSDMg5Mq2g/suhNRktGqSAQO8EcOu6xuSNVIYRffjVAiJwyVwokjIRcXf06gmxCxCEw/QBzZ+S
kJSQ1UwF66MUVJk3N3v4KfDFJEvtZSE0f4dRdSPPDQCz1w1CCqyNKr0znj/gOTe1iwO13K74sgua
ViwtOTQfXzyIqgAeclVfeijD0zOGS9fcJVzqc9cVkvaADiY+appE7StKZLjuQ0v5u8GF1RXkm/Xn
Wgd488xtC2R0lQEysm3tkqnWdw9sicyt012DR4C9Dqx1IgdU00TCRCGi9F0A+DApUg4PbQDQoi0c
NDsfXEjhb4zERA89hXV9dDq6H5EJsZtJ7z/FeoLbNoE+stHdBufAtK0ZfFnrNbyepC2ImSzMZl0P
4X7a2tRe1LGGam7qN8hU68otuN20O0s2MA3nqk9WsgNzBf4X4aKIA6ltaFF6Pfgw2mxWCWSPYT2N
aAr6dboKjTKXNQkQweBHtUp2EGio925JZqih5x5PCZVC8kx1w+pMogG/Gb1zxzsh4qXP0FOvbRaL
KoVMRoxtU+BA51CEAS653SQQgGyLFczrwkL4V4S+bMttXPCZOoLMD3IWqQobqq9uavqSVNOSuzla
PyaoFva0zL1WRTda9m6K9GxwuSgaMRC0QIEkGa7CriIn1nQigXypWmWmgyo9eV5DXldEsSA+QE23
0BDyHNo08gK3junBfyTpmrdIxtB54mi7Fsat8It3ms1VaZqWdai/OuxOPCBrtJtjFz16VaOWayBX
IgQYMMg165QMPrYplBiZhEDkeoDyxS8TF60YClICt8VY+ZEsZcCb9yJatMtxbqKrQ39eNKEe2fm9
xTcudIChQzJU16yT4dMI9UedWdN9DCc5POkZqQhN2wN7hNITAq7aYsl3+mPtOcQdiGnxEE+yBVfa
wHY0AXd57mvjXWiOTV3oViQ3s5mH4xyN8KDoRFwCF0gOXuWzRyDGbYJlUMevimxhuVB/emf1Si7E
NMwk55a5c7fmS0h6ekA8yTSxwxQ2fVxsqYfGSbYp0iwiYrt3cPG2hQa4VWgsdZqPYWRKtC/BqV+H
BppFFzw11bo8pdUcZGoyPiydkSgl66qvkDv7BY3o/MDQ7u8DWgWvA5TxTz4+EmXeghcHK8ITvEDs
aoH4YK/sjF3HzAuE0/OtMv5aZWwe/AD7YLtNa0+gowmo3OM80D3GjCkskOJzAormXbqR6A8cYEfB
FgwqI8KMtmxpguERuQ/0njchlTniHrwLpfoAFB0UoCIMP60G6L8uhQIepF9xQAlpC3DzcFc9YaId
pHqn6TTQ6GbmzYgqPzF21kzpEb5siBeWlcsRXAOI0OGGrpD4rHtH4CEhRTj4y9xc+KaRfLuAwHyd
H6p2cdGnqEdGyYEPDNEbeUW1P3sFsxF1GsVLQGUDrg26DZ4GbewXEAQGG9pG5q9IgBGx9pcLsy5A
MbOYLNGO0t6x57jvZxSVUYlu6VDHosaPCvR50E8U3hrXNYQ2FNovyKTRxkPttcKjjU0DeT2NIFFt
1PDFH701mQoQrRAQlpNyq2jApLa1gIpJ1dVZ3I41OIIGqXm9+eOdDdmMEaYNl1jrx4EhMYYXIIgZ
5j5YmdqFX3M+TGYoJhezOCh9FZppfDVis8Ga4a+ods3dQNGSZZtqUBkOFXzWPM2BWJ+fhMa1n3b7
pl5sMn4wXr2RKGsrJvC/QaOfxMvJmycMzCe+TlUX54ufssTufk/P/cj2gjXEDwXE8M6m4F+hAj97
8L9XSLTRCmtS3SafxaDOhIb8JvyQIu3whXsDaKm/ISp/5OTPV4SNG2Tl2TsMyvccFfD9FQHOsdmH
X+KL/HZF+01VE0a9BjU/JQ01EMFZf/Fg+Wg5SMFvj/yP0hz+XQjD9xkM/6fIh/93aQ7/PrINXDd8
Fv+tBfglsu0K2P7Lp8ZMX2Al+SEH4tsn/0p0SP9ICZY0TLwRctb8FN/gX7FtIX58IkaaA2HwT0J0
A5vUX7Ft5A92jgxk+JhPYZbCSgN1+xbbFvyBlYcx4X8iIv6KrfhTr/C72LYfV3SEPx0kaC7DKMB/
4+7Ij+srDREcJZSnDqztvjYDong88JJZywBYfPd2/l4p8XYleLZo6AMOIkiR+PFKXU97ui0BrkQg
jZQ+nKP9gGayakz+z6+Ea6TYLgmh6Kh+vFI9e1DNKKEOsxMgFo1/M1nJ0alvj//4QpBnIX0oOiNc
uNaPF7JJFyBya1OHdRJfRSe+Vl77lePf/8llIkYDZHxgPPzpzSGSAcQSJOwA3l1apjAHIBcghvdw
af+DV4e1CmEEKI6Ewfr94xPVCnKHAW34wVYSYAcs51k1EHapYT37/UOd/9J3MofzcmBIH4B7/mwm
peynd5dYybw5derQOJjWMLG9W+vlMfDWR2XRsv7+Yue6/MvFULnP3nDkov7spPZw0mNvDuqQAjMp
kgn+L85GmJC89sVntcxb6PjgeITR8PcX/hfbC7EHYRQimIPGvwQWop83pGt6dQA0AdRSj2EWpZ54
9Dj+6/eXOr+wX54RKZBAnkGQYVf/+NVthpu1RaNy8MyoD9IozMDEr+5/f5V/+UDfXeXs7PxOI4iu
B/4a0+Eq6RKdiF4erXT9sdf/2av77ko/rXqHCKrB9rgSdOhrAcX5y3Y2sP4vtpf/60NB+8hgbU4T
CMB/8SsOlYRzALmOB2XJUCjfemfaYF5uNyrXMq38oYDkHD5ZaDQPPujzgndhWoYj7Y9n43OM1iVZ
kF5Xm1wPvfuUNK3ME16FF8CHAkC74uuKdIWLegvslUom4OJqA9dEUqCggzr7U5tKlr5wJDc4MQ7J
Msq7Vafkg0jIcBFVvHq20q6Fk0t0QCoWrOprn+4dx3oWcE3V+bQC1spEv7DCjjW9mGcMXkZ0fTmT
pL+fPU6Pfrq5T5hQ030wx7j3OMBVOB1Ojk2W500Cnrxcaee/ctF4eTvhfjwEmrwgDRPwj53Vbkhr
dVOTbShm6Ejj3IZVxaG879IFKpY53ceVVrvRrxa4iw1SwLTycugqJbytKFySJ3MO4pqA4kdxaRAQ
X8YxjgDAN8FuRvs55xYO2yNFpMae6204Ic5nKJgc2z1LpZcnMFF9gO4oOi11wJ9rNnSPsRMwe06h
+jgiZuxDhWcHK+EC9VFJajbck4Vco0lUOudhCAl1tsQUQZCQ73aPk2PQbniTvPO8dn6u8GpODR8V
4Ev+1Q/wnRoekw+StV9BWVT3c7wNF1Ar4e6naTitHRnETnc+5hLEsHbNLW/j5R3IIXqBig6frZXw
hdSYstAGtE3WEdMf2xoKP4BadXtdhyq94bCwfEUeY3AdDBwv0XRI0iOeYyx7W/bdVNMjYCd22cR4
ZQI434fKNMhgo82aw7Bdv4f2A49UJ614Bk6PIxY2zqKKGg4tFhzhWz5sOu7gPiK+ugqMVWkRA0HH
7KY8pDkFdmJ5D+HilsV+ry9ByG8fGFQfiIgU8itJmuGIZ1yRuIXK6fuAcqDIQPIeiYP3YT9g/UTa
P6dT0gi0W9o0Fkl3i0wvISsIzxFE+ArmCngKJH0KcZ1gBL0ckrH0cUIoXqGov3m5pTjigCuy/Rwq
a5Ak58CIwFhZ2z2aYf6SOuLt0h77KE4GzNNtarv9BMfPO6dT+7TpTewjZeZu5zxNWkhow2grNySG
wj0+1c5kMViV1y1V02eyYW9R4AtB0bloegBqpz7WnEanZO1QQ+GMjmAj8cJj7J/hBNg5vBxsAz1G
TS2eR5j2jktV96VeMBIJzb+CLU8vqyAOj7iRYBfUcsXYNY2uaEDbXNciXUog5Cl4IXxDJsTRZ0JU
tYbBCwh3YnUPSMyIAphE8wUyqejQixjkatzE2yU4yic1rXYfykGC24CPrtwc64/AOr5OFeQXozcD
HA+6farrL7DZJkUzLff9SA6Izn01MB6CHoCwzVQqPuEoTO4ag00Z9LgtyJ/tlYUqoqwF9jkFZpIR
lYgPLFDbyU+XndySLq9BAc25dDDdI+OSt1k4d1jUqIrLLaQvQOoBGt6EaCp3IxKFSnGOurRWwdY/
cRjcNaqbdLPdB+dzV1E8N5H8Bfld7IY5Hr10y8TuQjsH15DGBe859GDHxWBFCRTUZ5hWETnWrUNh
ezx+NEE0nUk2pjdzb9ynydNghOoJNaehgt0FMZgVzLEvAKUYeEnUD/gokztAf2CYtEbaQQLHBGgz
w+6qQejLwBlUsrdOy6R63He+hDxg5Shi0F8WscOl9TAgQmFiiCUIAvcJOYMXqu/6rAZQhBUMk6du
u5tQzcOucSEiUCepbqazNaIdyHDqIAVCJR8b0yK5jOYiwdtpgbQV4LWC8q3quqb9OAsWfPEdqpU9
r5HI34JrUc3tNY+WemdXEDyJQyeRed4cXfM62k0IVMktAolA1GyoiPMAWGqLh4d2wRvakqovFj+B
XcKbXG7wDfOs87U+1DgN3kMsUuUMAMKx2oy8mwxqj1ejesADV/bCSrzzdDC7kEfImIAI+TqsiP8K
D9p8srCe5ci7vGHgBA+IILN7mN3SPTJzvCv8ltxNCD/Rk8f5dLMuzXxV8e1D64fuAxMrKxCf3O7p
htCgDQqfsm8ghQAvXt124mMyalm0YfMVUbR1Tuf2Afv5EcFh9YGwwSshFBnz2Q8VYJcJ/O2w1nsU
91cvGkxGEhx64HnphQer8+PYo/LqHhXHlyx430KTNeSIPQMw/FZkYzqpHdiDYIfZy2UiBmOPcxus
FTAIc5AkonrfI1kYMTcK9q63vOH1LXuYY8gbsUQ4MokD8EwXiOzw04yppAV+qpFfjChaZBl3Kmwl
YNq3jOO3vGNIrh4mSSQowlAeh2T2kYvMzHgMz9GM5ltMI7IazqGNKzAlueHw6TTqn0wc7ArEta7w
BW8Q8wqdSHN0UKTaJSOysuxIrRl6JNwa4NoA2lJt4gw+y+QrjMMNy5gV8ouKYqTNtnVysbBEBblb
Uz2hu4n88kyScbyDRAB0goltvu3jBPgbp2DcciSs8HJWjabFBi2JBUwZTM9M+AKZPEt373gIeAYs
eo0OYa1oC9Ptao99x0UBAesrZQYOQc4zbw1BMUReA7QI+wuFw95FEfeuAmRH8QJAPJJBKVn32Kck
zAY+QV/QsflARjOD66xeBDgSYLRElMQfWIHUieBJwglwbXBGB1ASQBbTUwIfctqF2zW2a/2p7pLA
gJ6cvKxLFtjDO8+7aJfIZ7uklqhvNEb5pjW6E0xL1GUO+CzQNDzwQRgHNyZDDMD+9w32TxF+mMLx
u4eY/SFLj+CGQKDDjx32tG01NZPfHUYcoEVMnL2aa+MncGSiT0CQB2SEoQdAjmzoK0SqETqqSXSa
oVpvsyD9u0HtRwTqz/sBQhAkQCgw7P48qNWkxh7A/WgZPAKNPWmBmuoS/O5SZ97BOxrsfv8GfpkM
4TjwMRpSiigL4Bw/gWwTtZGsHSKJ7YgmrK8MQtd7HMd9DyEHBFzD3yWc/dL+ny8I+x98FWkYAkD9
8Y33Gg0OhSIDBWV08LT0qPPthOCtgmv5AoENdDRTg34wgvbx7dhxwxbEUIK5YNcEnZfDKh29DNto
98uEc/337yP8V/cXBQSWliRBlv/PQ7la2sEDyYg0WSnp0dhJfh3CEXvKzW6CeBz88VLCeIqN1PBg
vraIODmbxdWNCtBoI2P3Ba1Mf4TkHonY0B1n+F0zWBu61UQnStr0stdcXwowqeVsx1YhQKSKDnWF
qhwuGFwhNT1TxUhdeUFM3QZdA/6xZ16Q3K1nMyxCyJbu0W9b/vx2KvY9wNfcbYL8nRvlZ9fUeXcE
ETpKaNNjRKL9jMDWSMXjOL3EYY45+m0P/OO8QCsBLu5pbBPvgIxtmzGOvA74GWFO0/Px91/HL3N2
imhNBp4NlsAQy/Sn5YlQYwcXf9AeUszb+8irh5Oi7u/KwC+IBa4CoALgOBT8CPo6b5Lv5mzTGlvF
kNQeYormOQbxk/cqRng7gSka/NIQZit0gdeNQNP7+wckPznT8I7RosCDjx/JQgYh/dlDBSUExO+d
aw50chD7daDuL72qSp+lQWs8IVF1vUmhZ3vs6foIC/T41VORK+fVRjUSR3uwkai3GiwEHOQQs80K
7SQV+oD+O73k+N2Jz2OFDNkLr5owuL7d/T/Cq/8/Th/+t3h1AJQ5/O6L/gWv/u7n4768/fTJOXv4
z0/9iVUz9gecGDAfgUXC1x7FwFz+xKpT+gfQVAakE/jgW87wf2PVYfgHPEsENioAeglc9zhB/sSq
8ZM4WEwoqyC0cayBE/xHCcQ/bT0Y+pCsFdIgSqIATP7PeGu7Ii4UTPx/sXcmy5EjWZb9l96jBLMC
i94YbCaNM+nDBkK6k5hnVQz69XXArGzx8GjxkKre9iZFQtJpMIPBVPW9d++5/cmrYxFsc2AdDyYY
/wvWRDoTHQpP5LvCfBsMET+JNOxPS1XHZ6PP4vPQ2yPNA2EhA/HrAxKSMbJHPJ+bICiMp6Cthq1I
Wy/bNaYMIyvN51uwHeo9721I82lSviDZkTtExlj60yq+AJFP521tCxR+HYJOzn39dJDIeI5NV/mP
qlbzP1h0f9sbuQMEO9nMSzmqMYD6vZGZA2cl8aKFctRb850fD6DzFxVGtpTr5+J9//KI/HPT/vN6
9NEZ/mGMZXrx22JnG5Y5J0XRniimaZok5RvcjDFi8Jb9w5V+O2asV8Lla7HokH65rqx/XfC08i26
3H55muJu2Np5vmzCxTMOzGCzx9Eu3QP1Tvzw3/5462zNtHwepsD8bAz+sspimRimqh7Kk/JTrCeG
6vPNAEXK26rZwwb1378aSDjsjdaK7Prb3hUGiH1A/JxwnMFwqPtK7xmYWtMt3bOnP1/r941yvZ+h
4NfKFImZ0984dHORlGlVmNmpS+fSiZw0HkDZQz3F14csIV3S+Vb1yrqehoJ4j5LWB5WnP/y3P/Pq
dKb5beIQF3/bS0prEEulnPzUKRq62xn6xRYgffwU+m3zT67Ovz9DnmlxPGCehr/B/dzYfvk6+46z
vez9/NRaWt83QT9spcEvuE1bMjKWYXWAoa4vgv/Bh2ROy3ZJi1/QC/rrs4seeMoShv9r0YcqeOTb
nBw1rbhbFIN//mJ/PwwyvDDJoucAxNeLb/y3a7lozCwIlNkps7oE38mCK7U1++UqWSbn+c/X+m29
XUHmJgdPbiX1CBzi336TeSVBdMPEPOlFT9a2iQVBPRTy1vbP1/kreMD713UcnPfQFdbH1f7r/VM+
uBy/mbMTuhqEA/MEDmqDU4MAA0xej2mWVXIzI5jJNgz28nhnVkl6+fN7+O3ZWd+DhaCDosPHgQxI
8K/vYeTUgzhY8h7GIdm2FnCRTaKN5BKDCzw3SeBtEZot/7Cef97CX6c2XBayKh+cdi976O9jsDHx
6czGIjulAZklfe5XZ6QYy02b1+mhd9p6QBvVzPVmWuZEwPRTy3ia/Hr+afnQMH60Y0iCEoa/YwKn
5xxnZCnFOjfu/3x3/m/vEwQFRwMqMsKbfve5Y6qJJ4DDxhHXsv+2LMpFiU48E18RkRP+kTK9FRxJ
AbLtjGYqLuZoQ11BLhyfVNG4V6EM49OMb+KGSKJBQIxNm3zbpCGC2z+/178/tQE2cmfFR3Ai+Zsl
38Sz1QzllJ0qlLHY2xLwHVE94Kf883X+/kskSZavTDBz439/3xuh2HNTjCE7NZSD9zSu6L7XReNd
lYPrPf75Wr8v5zyegSmYXrI7UqiSYfvXx3MJBm9w55zlHF/TNgnicYt1UEUlP5V9TD89audpubLU
LL4ZVU0PrPHkP9xYy/TWX+JfH1dwtFBC6E3wRX/KEn4tS0qGOTa/jPgo1NQvp9UVEGxkODvtKVGt
vjdADL55aZxFWaboUS9tSnGGB6BHFIfo/GrAsXEOlVru0N3aajN0uMSjDoVyFtlFpS9lOsTnNOts
mKlO/DHOqnwJllJfdEl8Aeklvf8ourk42xVjmxFFdLsZqsl+8FThP4InMTEIBtZ1SnGitmabGU+G
mPT9ksDiQWyZjrcVSqvXMl7MN4128jIYCPw34VzHH8ykvfaM2aDCP07P+qgHyx2w7qYq3ThitaeC
q3EhrXek3tCut34Qmec8T47Tgt9l0mOg1Ivdj3KULu1cXPgpUrE8vSQOv2zXY2nBApnRimfxxsTv
fSTU9nYEypg/rdHuUcpmYaL2Zuq7hwk6KUAnMQ8/A4J2sBJ04htNij54aKyc541ff0LYEnlDq/ey
N+4De8UUmIMS37Qbe1uQwMlFrH87eA1vY8GcsOuyacBOlJXGU9g4y4V9huYo1Nzbz9sb+5MkYSs1
78F6pMW5oe+fnmIrYayBeTTF9g+DbtfpNG93iFhYrTBRXfVSs0IFUBm/M0biiUT4ZhEUVVrk9WUt
927xSLGLetNMn1zGY1+wh9I8sROzvnMKhpTb3OV1aH2nFx8k8BaeRfaGNhrddUyvPjmE4NY1jUI2
BbL5nOcAeqi9MWzubYUI+K1MKntv9Y37So/aIAvIGxgHxFml78FOYnaXRT/fmWM3E0zkjin+bCv7
TvIQSxMejxcLi2a5c9bnEMtKfA5gJyfRkgYyw6lkcYCxqkbva/hFaiMqqS8JvNIYI2tGR1IOo76v
PMM0cbpzzkGn3xJLxgcYmHtOOo6IVzJ2gLTb13RKzCMMVJ5er3Dnux7O8aqApmLwvcZ48tOCG2Ym
LhFhRpmfi6DchdootnPvzrcMwru9zIV1TCbd0KWNvWgxmv4+kWl2MrGhXE3JtGYYlBAQ7MFcG6n6
rDrTPxL+Gz8lUuzw7RSvnV8XF8ZLRRTHnrhlxHNgAgjLFTTcwcxy51sQ8LNr0VuaDbp/o1DOFjqA
jmxqPqiUdb8P5wZRJc6vIuKu2i+ImW8zNMhnxoP7FKDeflIMD+m9tZvUwLwPBQLEZsXHIicKKFSB
G2oZkQHbA5Yx5srfeuBOl6TKbvtZBptxdObtSBcS/J3t7L0ue/axrO6WobWvSiYPDGNBR8l6oh9a
YXLSuLVTbfp4MnAKZGH6gNX5LWzt11YZwy43KgcroEtYoB7tk2EGX0l/i1H3O20ZLTOZZ7HCAFo5
zFzJEt+MNp0Wnz47fcKncYyvUBwmXyXa2l3qLvM5LSsWYHc9I1X2cuNnjnORmAvvrawczgYkE+Kz
/Gsoc0uA5Zwh+BAW6yKSDO+diVJpYeqrNjVjasw5iZOfrcZdk+mMRFzD8+MNNSXKKlIXbP3sadfZ
z1MZK9p1dngF4ay75aDkptvJZ70ohFk+4yZMMAWY0+PSeJwfmqFF5w28dbkUAklwXPli7xYy+JlX
WX8CzDafUnw/XJRT9KVPzIfAm6YHMS3LztG4ptf9h9lt045plLVddTdIoVE5eF3JENXlKGAXIC36
hbNIEczshbWPz8QUGUtRDZfRRVMEPisUNP0pfRTP37bimLcPteke1DS6GIhauwLdKF9EqbutNWV4
l8ndy6MVGcIkwC8AA3u5XV2hAC/2dV54dyZU/5Xtn3yReTLhc5m3kkCGcz4pE/sIIvrvTj4juvBq
e8hwxfbGqYa7eHY6zu14NIPhqEcUM5ucswMlQmncl0svdtUCwaIJvD2O+fGbcuvgQ5JdATK4tuwn
u/LEl3nSoT4w9jaiRaHYjxvFeayeuyNQkvBmNjr/HnTMEuHLI25SduJIBR0eQyzLktGI6t9b8Ca4
IPLl3EnngjvYvIRxPxFnFFrX4MaJM0tqcVCiDO+xh2GEiMm3o/jPU5c2RW89GZlB9wGf0ZkvNXzE
zaAZJsfYn0GMuz9mwG/3GFLoGmCj3AZNB9zA5xHwIbttICl7h0lAy/ADOe4mbJvPxTI0d2CRGa3G
Vg7rvrMv3MFs61R4T8fYOowMVM9GWF/ICjCjGEPAXdKVRJ91wrnGWDmsChfvMfY6a1sFU8McFXNH
qYfgVUk+EgtNF43DlDkR4u4eakvsBYd0rBnh1ZOF/2GIkxeMvM6NMoPm1tQxx/7QaXwU5kZe75bC
aNxNljP9L4tafMNLTxOn6ZIr6NEBwofYLU+LES7vknL8WjqTupcuHpoNcotxiIyiZk93w6lH9DB6
N1Ts7QG7rKAAsJpzaS2SX5dsL1NelXet78nbYJjx+3ZDGhI8ESAP0P2J8buxGUEtXjUd1tYcSNcB
pET1VtSdwB3Rht0XCCIkJPh58RF6VYbbX7TNyQAJuGvzsn8RQ/u94qV3fdcQvglm1i6jIdbjq9m6
WC44YxqnhPiigs3VpAWc1mAucq2uQAsAF23yHd94tisq+8dkhO02Uy32JIwiw65OkuUiQtW8CbBR
Zz3nSMxD9sAudfRh8ZZ46waFvLPMcQBvUrBmdyW7BotADxSBYbboCu9ZmqoWww+fiGsXFEo9px8p
GORIZjhA+WHLmjIJlmNHetRl9lr7Jps89YxVfHxz+yz4ljBLrzf1CmVhAq0D0BQeEF6B8q6u6qPh
u8vZZnia7Cp//LJIK7sxCxT1RjCWFvyGvNlkU4FX1K+Sm8VeMH+WZChBEYxPXlPO8AZcSdQmvKML
Ko1yWwIEnbekzizMOZRCosXilGI0y7v5aMWTPFt91WLcgkLJcrbo5DFwcnuJZs9WmCJmthGL7hDP
JdECUTJo4ykrQ3MPspvvjU3hgOdZnludqR8ttREVRkpGJLyij64Psu9YSHmU6SiZF3RH+EkFYrmj
bzrxy+LZzivMaePD9tV0TY5q8uTVGi9Lw8vO7hw+W3U2bmzl9d/jFnFHOUKvRm//zME43snYB/pa
dA++85IkmkABzfIalzEPVfUCOZesoMB4ECMah1zUGjN9sHe14eO/I6bVLZgZzRxOoAcxRrRqHC0B
NfamdtwmCufsrSjttCYqhwwslSK+wjdwBKpm75U/vUvtoE+i7Rt1vR3uCyBsUVH5Z3uoPNw4o7Wp
PLUn1DOJyMEyYDjyOJv5DPvAq0hdtF51ywunjQoO9tKRgFAt5YHB/vzY+cDQbUVEbl6PDBVMh2jV
Cm/wCA8jo7G7w900n7N+KY+hSXvAnkdSN9oeLnwqzbdCAqGixmfX4SB0dlWDRD7M4GpPcrg2GRRd
w746FFB/iczEu0VRjTF4mm8nH39J6s7+0YPqHZnVGFCaYFECjMwG0cR3szUAsyzzdh9IJOG90exa
o9EHy88apFbh9x5i1b5fENbIlt6BTsxTPg33yHteM9/dNzE6LVOFN3U1nCuj+zZV+hay3hki93Pb
xxeWXBpGZSav/F5/5F3yQrDfA3EDh5bTdFTn5WtoZmusKE1KAZbE8swh0n2itiEC1+emzHqoF/Yb
1lgOVkbCIp/ap9LHtBHa5j5X7dWcClRHif+jGsMWhQBdbWZoVATootQX7egf85jBeydDtxMlWXVL
uCRfzHZY7YF9UJzdnunasiwIWTLnYOkd48KveHgwKcr02uuezWBUT6C0wl06ZI/CSdKjmMIi6rtR
fTWw7e3maZSMdqf+WoHyOOJPX3/mi3n2nEx89Qe3PmRVB4qKvJn+BPuc9uiE8y9qRJjOhwYX8w74
duFumMHqazl6wJXSan5gmBb+NH2xGGejLWnobIpwCMyDPdqTcyUD6Bc4otNxvitt+PGQobsif11o
OsNmz9d5VIJiINyLCRvQKnBzc3yYeYmMa0jSBpSSNx2Fo4Rxg/FKZFtc1av4JqRp6pMgc80sDvWb
sgm2TQqsTzFKsw1XZcTgxQGFCOS3MoXo3lAWJTz2ijTPGBxFss40Fmzn30C/G1hjO2qMhpl+nun5
pmOPe0GtvFwMF3mdzZSTWVvnmzc5lKVxJ8OFskPBPGmngcTE2lqrEwtv8Xuu7QlpIZHHplVo5Gh9
cU6LKf5G2ANN7sQV1oM1eASpej2VSKJH860hO9q7yHRcS95QwgZJvXb40hG1ug1KAwRXazn9ibM9
L234sJzShgJ960Ee30OboL6afPndLyt7m8HJFhs3be+8XkeFNZJs20JP0Gz5JxvEJhJTJz47qUdT
YKDIDxROrs9Jzef1xtY1QCr4/Sn2HWY2RTkecMtUXz//SRhU9gPx0/5jI9BMYsDQR9sp2tehktRg
WLTpEiDkuZ00xx6DYpNZj679x7DgZmZ9itsWdvb+s1HclihA7BntiCroG5cVApVNlqUYImBXgneZ
irOvZX3wK2/40mSSD5DlvCLriL4faLzceVmJ6ESZfOuQJ3jP09yfeq+e7wpUO3ttpOZRF0pjo10W
iUOJz4WFOH5qPcq+bvVeYQzPuwNHNWp7pUrRb8diDX/ONF0RmpcsBjhzN7HZh9sGoUR3KmKw4Dz/
iCevwyZpX2n+ZUCJcjqKgb4Ke1B0G6sMgaWwd2CtqxONQbWYJtJvUSHdeNbkXTW5ZkKmPZpXsS7O
n8+dgXduPzJt5/gvy5cSE+t9Sog0ZRLBC7y/tI0/jJru2sagzLov1XpPSsWUjTDJe76r+QZWCbeN
JmXkoiK82LUFhGptxUEQ0BcBVu6W8A70OohN90SP64t0gZlswnF9wTL3HxM7NHZhiiWgLRv6+aIN
tnMtzK+VyZ8UtdufRL3+v43kblk+QaGR5Yjlgg6PZ0cjAtii6jC/pjhg8m0hi/CQDTz3KWJbckHp
s24/G0+WYccf2mLCPeY8TY7mRfPZaF5pJcLCYDsfnxEUWdehNcXnMY2b1zg18SrHKT8dIon4Mh3F
bBIKA6wNq3ktxCBPYTcbzOpJezZH2Hmx9UBxwCesbah3mxhcASfgeKoPwArta+qW/oskKxtloFkW
Z8Rb+jIOjf0ACDvnpMUbt4ci/Vnpqn3tgoxLz/iIzyUEipOk5UoAPVrmV70kUWLSkZMdfxdiF0Ws
H7wpbxij1ILN1sr2R03YLEytOEBA28dnU/LtSBnzY5+ZlcYkYtCxQGUuobjsksZfLg4t8EtbjfG3
HhWAh3hOW1clLuNbAijiM8HMvHNJ5eNta5bDg+l4ND8Yi6JuXZ+CCUTjtdd6tBRA0I4RZHRqwilU
PCVCkxNr5u0ro0igNsxi+U03vRdv0ZL5ewUP7VvocqdAhBpPmoLgQ8QtHziU6zPYkxgZCaJh0Vaj
feMcsOijIZCgi0BQ9gV+Or4HPnVyRIExfx2abCZbOWAKNXAgJxuATWaXcqxgZ2zz7hqnd32TTlIh
FJyCn+3oxh9ZM4fn0UtLTIsTO5ObTd1+8cSSbNAk96cx7OJvue95+Kh7p4+3oqHBvS3brFn+1X7+
/0KHp6V9/9//6w9CB9Rmv3TP/yZ0uLxm9fuvhjzmOutf/NuQR8QyAcsuJjTmAzx/zA/+bciz/sOk
zU6zHbse51Y6/v/244n/AIhMo1+EJluGbSK1+LcfD/mDBz2erjhhV+4qf/h/8eMJQcHM6zCLIsH3
dwbuEjquI5dVQRDvFrLeFrJRbn+5G/8802eWh8iD9FeOj7xllBR/HSUwQloPh6HG4wXCRyPyXepN
4HNL/48Z8n9wFe7lr5OCPg5njONcRdTfB+N7M79L7x8kA+tL/DqM+P2D/DaeFFnjUrpzCaXvhXm/
ZNtOv/35U1jmp/DgL1fBBocaRtg2T4Zl/S46GUqjhROLpYr00/4HKlxz2rEg2KhNubSH9O8B+gGr
Z6nYogdT7efBmXc+Fc9hmcfpkLV4ou1UO1bENp5veynuQZKNHmi0eboOexh6TYw+1ZFgHK0xjh9x
d3D6EpXKn5a1lSZykUOtHGmvk7hZQZrLg2DYlY01HhW0A2AbqclJ1CKqyxApGCXSCItOkb+VoQ/1
e8VxADf3lRlon/mQqKl2vCW9YPX2Wb/LJdImjdGUnLMrmVRq3hSzLLdaFepahZV+ziT/mbYp7ADR
/fDtSjBrrJxdYHTjdhC6Orj2cO1CRnqe68W9JzfMOhj0rHaN0+ccc0zgycpy90MRAAaZW+sSUOHv
cgegyEwd9+AIyYuwIVwLiBK7Rgc2jM9lsC6gpvg90ByIkkal93E+Tj9CWS33I6pjar0YmbYYc66X
6fep9uOvsFR7iOkMC54ZTnoOXnTrve/nVUU/uPLD6Nw5jWY4rC+hTT4RMgzp3o+jyQutNxgVx6Wh
TJcb5jKw+BbP31aktlzDrHEkOUUJuRBeLdqI91fQspEiUmVuIMJ33+VguIxrpfqZ6/nZ1fZ7SDza
t9lGHecqI/sqAQqfzIXGL0EknXWoJ/d9PRGHm3Tq9DHvTCCgDPdmygYN7sfk9aqZ95HP0O7AnA4v
GQ59UMSduKoClbIjT/HO8XrroAa4KFNp56ekdkAY9G2/n5hfHhrbxjTm+QjuwpjMkGBeTA7iZZAQ
quTaR4opLmBrP+q6XB6mKgBN4OXjY9Fo9SjbmH/chwMPRpB592QVNsQFxcWZsba7AY6kdiOT49sg
5HZiBLPibUUvdwthRtxIOH75KWdMswf+gk8FUakVR8DirQdXxQnDucx8JBiqAMgyZd6tTdg8Xv+E
6DW3j99i4TkhT4kR39hTSI+5SBlpbVyrVpucRt8tAC17u0ZuRPC13PPS9t11Z6zFTaVXqGfr38WG
YxwIQXPuCGlPrifXe4mrjvORSPFCzN5oMn2hAXHqegl1Ss0lxK0sjd8kE8hN2E6N3DikXR2gMAYf
bl4EH7S3ZDRgpbjqhRW+pShGd4nqXKgvSI135MGF9IPD9X7EkKe2lp5/Qk3gTg7jXOJcYFZpDdZy
rMgkuC6TxH2idtDk8QQW6CrDsw6BqPuDN7nT1wDYz/caO9e9WXXmccxsQHuugkOWiWykUUuX84cF
+/rcVaq6ITpmgoXq1JdaJeHtbGnniSKAmRKkDwPJvOVdQWNc7iBN6H3S9gG2tb5+XVJvuu+XZb6b
QVTfzEPnX1szx+kB8+MVaLX6YHUehKlF+o8tuW1biTjkyAk7GHGo2Fygs9bFq7Rjed9rU0DPhZYk
NuDbvC3z/2Y/xpP54Wa+BPNZNulj14/5T0/7MItGFqHCqICfxxbDSz/0wAW3w0ECsqy2Qwv1hl3F
3SnTJcF18tcEQdBVT5oTX7JJxpLX9GI4LHkoYkZUDL14t8mTbTX6vBRLd8XsYIlKD7dUlPukQcEb
zsNTwIlh3+S5z0QwCU/eEFIjUUvsWjMxDn0KJIwPAKkuoktImRuaEEaXvj/9q6pMu2AhqTQ2dkB4
YKbZZhlGYyy5D3Oj8WJQJd2hYe/epk5KlrGxuC+h5B4ALi+RZBX4nmWh3jWjgG9r5+O7gAO1t1Gd
XH3WTFOTlbg1EFm8DkVjvUlRM3AsObt/DCET8gXZ+S2iIQretcSya997rFJqI1QjIH21J9YqGEXj
ENDXHgNyXnc8w5q7Szqyi0+Nycx6SWZ/dFbowoyRWmzO7kSc0Vgr5PBFzHLYcvbln+KWNnZZRkHw
Wc7bQ2I/0BXm6OumzcuYVdVBhqo+UJHHu0xb5iY3zCqasMREJnkSZ79Rr0SWyVMg/KDYJIQabYO4
MI8k1hYsnv14E9J0plpNPWPXW2F28Yt5hGApk3DDtGw+NvT2bQw2lnPqbWeEsByM1TkfLGoB0fhS
rT1yfZQ1ceQb+Gr6GGa0CsBOml8/J7WZu3ZmPuWcXgsEV0wwCKGPKC6b0SQ5g70eNlZPQYudxHiC
k4aky5j56gNHI7cUtEFU6aQ/PyvCYq1Wq973rmIL51PiD8gYO0ie/PqN4MBptD+BGStepjALD3Xd
0YfofGPnuXA0A0lnAXcg/aN1sxtCJiAGxPC7yafb41iUTk3IOCalp3TnQKZ7taqu3NUtD7gfu8VZ
80RHiLjkjvlR/Z6zh5+Y+w5PQ+HrFx6k5A7jWwK+RoWPdc4YB7MTlXDf1oegd/yvkgOp3CiYYtfl
BPvoX5WfTfzenZSFvteGOb6PdWw8V9jV6ODIHMiO4f/X91TIOf5YTN7s7DrT3nRb64Z+iPGUxAWL
jLNOFjC+7gxvzr6BXw2gRI/z3jCV98VRi/tl7A33S+61yw07lb9Pu9SA1p4ZW3oL9BDjuLlAE+4f
mhRcn93X1c4onPnm865Lj8l8A5Ln1i7MvVnXDRvfkF95PTPUrkmbFcAMqJIHcT97jXklmKHs6jCX
p2qRzq7tKhIze9PlRwxCCnTmUt7GgZWcGPkzdvl8lkGAo/Ix3IBzReBe6SCbb8RQx6QmiCSyXJwT
G+q+4hasTnXy6SwDRIrHA3G8kHWCjM3Q1C5fv0awDIZJX6yOBlhCMBcpEyB2WAKttS2B5KFYQFKl
3XKy27i+JXNNb7PGU5DeURS8mCvMdUP8bL7TahlouhXhNQAa4IR4JG8drNt75dD8clVFD3HS852F
UXCHMXu+7cTA1i3SWh5E19CamOEUF1vb6uMMTn8a7tibxhMGUigdwGoZgMmytvBn182TQom2x/nF
ZDFjIHRluba87Wgb0vYEq5qkNHCWyWrPHRqSPXJfY9l0RW08DSY85iioRk7MgNA25UgX0EwAMTDu
BzSuP7WZwdjR8YdWdKATgaGEVusOvjjH6jCz3j7FEG7FgNudJvMNjzANFLwxDtawVTPE1HiXoQ5l
yoXepy+EOPuTu+wCufSnYLFplTjLiFCmCn38cViiWenqwdH35CDwmzccCMsQ9Pz5yTU6iOAg6Mdr
ALt5hDPUvcsdmOkbXD7xkTBWmIdrggBgOv8w4U1fP9GtSGcbRhgpAgRRAFlUWfVoz0W/Y3aNV7fF
oye9RvYbB5LQ96VeVrRi3T06o4NYrsiMKyZmd6pdxKZxmUNMufEedFLsLbf+6ihGYWW+xNd8jAIS
aMPK6SVDvw+Cfto1tGEOcczcqOZcApva65GHdabYcUJMGVR5VQQy8s6mFwFkjsQBEl1+0PO7ne3B
2dvztMZQWN0pSIW9ETp7miCBRH1gJFivugM3ghRShn9b8u4RfRTBV6NG9S5zRttEoRFGEEwJ4DKH
gYMZSGbsXuvuStHyeet2DSNQNrl0QcuIsIUCXKdJVBCQu/OzEmVn44wQJXWefk/U6B3/K5VAzeNu
DvRfUwmg1eHQ99u7ui7ar/jI4cTaS/UNJRfDuJGwLGEhk9mWQVuc1LjoMyan4uCWqToaKci2bZN0
7p0bABTLE79/bJOs2KEAEMz/ZvymPlmBu1n0cRT3aXooQ53vx66gJDfL7Jzk1kKDXXZvYa+rKys0
HPq6az7mdmoSZ2JEpEDwXw31G8d769vs18HFIsrXjDDqNfcjMWEGWEs13cUaO5tc6DIDCh72MkAS
YVfAcZhdGAxn+p5vcTvH3pubut0Ujalebt014qD2cBcrLBHffCD7xWa2UvtmCUL5rShTcS6g7n+B
XmbGq5/NeTHXHdK3qpaWd5Ae57pWV2kWuJe0GuQX0um84yy76Vx6yXg1GUvxA2A2UgPQaSsjXsZ3
o2irn9UgcDiTOf9r8IFV2O41MSKAyPAL0Owca5dad3DVbjGk++zUAh947Fn0sccxhYS+vBejCL7a
jagZ6usgSpJS7xFr5VE+guDjjKfZCkHSqo0y5mnrLz0rWV7mRyD/WEpBoPD1stueF6oKZKSO3kxw
uJOh1dshq56MkrkUpAI82UxxaNwQtRsytyqs9kvv5A75yvR1mRqLTgFIDeWhCf3qqSmq5lrq0j71
5D7WnOfJV0zIjC0AkhpHZ5iM6ki55BvviyxRjEy9d7KUH7xIA3YidWdwoIqZNqAY4me6ofKaTbG8
46iYv5Jb2DznXdF9bVU7CzizZLRj/O6y4jA2HiC3ouBI45IZeu861lRHnz3KoieJfKP6KT+PtnpP
poAZHu2d6zkMoLpysv1Rt6YfLfEKbTOKG92MJVhOPOMHieQoYirUXJMFMKXIJ1t5wxQ/uck5DG1y
t8yHHdEzHYIfH30aQUAP/P5/yhq2tGJPCzdK2AXTUqmB4g/qDqQ2dQfmgpe5Hxw2LmHtLIDi9wPo
uzfHaL+7+TARRzg/aoWeay/ou24NWq6HvNOs7K3hRPzUyscgFJOM0If1D55ZDlUU+8h4UmXu9biS
H3jij8Co3EOa+uLaLnyarEWvxCmtQmrT3E7eaEEPzEzNlXttJAydZ/FEqcN+gkLxe1wJE15d+MWd
3enKbC37wKv8V1iDm7k/RRn0t2MjF1wt8bgfC8Qv3Lclv4SAUg5jL7hjTUCKRJLPgKZDbooTiy9i
TN2nDJ89Q9WMH2wfAumsOVMtqR/uPcMDXpHad9QgLyzIxe3cav/cITHbyEn6u7as49cmLHRU0hg/
Qislpn2OGeR7gPHBEnC6nQd4mMk41Q+1HhJOuMZ9Va202mCp7uPM8O9EZyZbHzLJjZWOzoeV1HXU
5FO761WWnOM6VbdEe6fXpVd4j26LtAklo44N9S2vDaZWxXCoWG53Y+u0Wy1n8x4sqn+Et6GiRhbN
YRmdEnhxQtzfXLe7MBxJ3ynVU6J0vJlxqp6dpFkOcuq/p2EtjnmSsmNxEDyzkBrHCsD1NUc5AZ4C
0caQdAXn36b+UDIfM5Ak7ZuD+PfbEEjIxZsEpelbY+a5eWW1Kr6CIZhv6ZZMPGyD/aRsIqEiMqC9
8CYriZyOGrKF5o3TN6237+pZU5pBpL+pl758qquQfBdvCQ9ptqr5aWE9IYN8n2dEhqbmqNJ3Tn82
oeHA4q6YW9hVxKGKIqlDUaAtxmcQMK0d5cTRQJhy5vfvfRWV/1KhqIkIfkiOnApLYuODHwNZytsG
TiUyB/bXZZqOavZfBSXInOtrrzfvOUP5dM5oExkqsH7gI5+u3MZzdn5HBodZ1P0tXMXjCOz0IwUA
BLTYsO//k70zaZKTSbP1X7l298gAZ1zcRcccOc+p1AZLDR+TMzgz/Pp+yPqqShkZN8NU6zJra+uq
luQBOM7rr5/znHrw/1KDpT2FvHqPgIuqaGXXheJ8rBqCVe0ZcO9zu9hC52jXZqzIsm1C7K+Ikk8Y
FQ6MZ9CRMPC59pyZRkLgB0SSM0gz7zSv2vUW/btOoxkXlwVzUm3Zj2cnlOYfOrtvo4H50T1ciLDx
3jeP3cEeqJPcajcWc1oKOulFnEFYkmEpV593eI8Nhd3M9T3btPHVHTjc9NopaT8aXBgc3Ichsfhk
JJ1xqTcgRz4f6tBiMt9Dw8S2Z2HgYcSDfjU8c32UgqHyKm8vSCdJd06VUHIyeedkhGxbdEyuzwc9
dn3Q9gxBH87Gv3EwqB0HhgnKp96NKXfRRIu2cCpaduxJrRPXd2jjma+PF9qbMZm6Yx0m16Us/lMJ
t2OXjZEIFjLQEhY3L9mnJh1NSfvjpiT4fJHKKbps5TCcGH+eFe879TNODsM0TtT5jOZg1oyhVUYQ
iuqdl2k04HMu0FH94+f384Mxm4uEy6B7s68NS4b5fmoOBp+LBgrwrmlo3bp9RBURuiK4kqY+7abR
HBZdC06ngPmx+XzoY/NHmFgVcc/jNZvPtH4/UvFtazBCU8Cu69MRDZrdhPRVaAS7xLkpoCJUYGME
6vjzYY+9+nj7qc15sljvOfr6fVhRg/Z3Y4YlrU2eGVn3SJrztAsdZq3vMn8/H+7YhMUojLcGKKCH
1/j9cGGldAM9EMPVjf2gTLVl8z+sVeDqJ1aZD6aaecIKTPaAC2wWGv3whk7T38/SmWZ20NvcHIP2
59AwN7VaGvgl0Ls43qS/RsHcTOppxX9+uccmrfCJuQUTiAf1w0vjimbCC1Chyw+tW7vFpFGGLLGf
j3LspvII5+MrnYPPQ3ethSeltTKWnrdVoEtmlI4/DnD3k/LE8zt2QRbCAXh2dOUxKb5/fulA5sAo
exbUXskV2rlvjld8+/xyTo1xsKjFdmM6fKgJxDKby8mptpaXnXK8zQ//cDVh/hk8HKYHPJb310FU
otdXZlPtSmrXSwgs5hlRYxyUdX38NSIAbo1ESb8OK45ZSoHaDwPfqRXt46tHPqnNEQrvn0/r4mBF
swCZCfAjahcaFfC0ooE0aKTqgmxNlD+l/8cJrNjmdBe4LHUUXuzDd0+xrfJGTD+7LB8oUJzx1o0M
90Qp8XEuCs7QbVz8YDQQyh684H5oNBPZXGoXw7VZ1mURL/EUXLgQ805MxSMjcRGeDXrTwNfkHkwT
v47jaRy9AogGSHvOFs7F6D6UVfL0+XQ88pig45hQZOy5OrLmhfs337FTZilkJaL9iN8gp+sV1jjp
KfksuDoBHzE/fmNnEM+/hzooV+hRObNzA6tQ59O4zwlRI1IV4vfgd1iyunx6JC8l2xJmHlQrZdHd
1ys0KQ5b1nUzmc064fR3a9a00TJQ+BkHRwi+bC8pzxoxIDQnh/oykOwDLUWM25sgkX1Vs5ZmkzRn
RLcPVz1plNt8xLcLiNyFQ+PE04kLfcMcvX/9+IJzrqfzAhh4Vw5ePyknTfiQeLDgRc2zT6rNlUFc
wOg48Ws2te5ZKyXnpxIlEl73DYAqeiaDs3fwBcU2J7MGDHTExI9ZwMaoIRcoL7K7svcupwAPWVak
al0jEl8QTuNiL0sEOsy+QKPVme6ZlmjtcrAKa8fZdr9qGjx6jJOsaOG5FylplzxgP1gOrNcrP+yX
kxuSWMEC46+90CS5xZ9q/bs7C7v+eK4B3AQCBF3To+Q/mGtB1imqj5H7kmg1MU2+2PPUh12YVIjk
h0D0u88H/FjwCIFF2bJx8EDwOCx48CR0XV9mxc73GgsHb5GtFVSdC0eUzTbwwuYiovX6YOFaPP98
5COvL9UcoB9cr3hND1/fKhw7LWqdHPfgOH7tnN74pjjvecConvz6fKgjF4nAYya6z+gAFvz3bzDn
ouw3xzbfZV3FqQiGjop2LUEmWE2qvVMT+LasOWAfibCjaf/54Eeuk7oKlhDgcG7yofXcTUPYCEWe
7+qZuKT6/CGcvd5eMlZ/XAZY8yI1I7/hMdiH+BB6QHWIcXQmXXnP45j3K9MbWt4iIf54mlJuIJhC
GMXu44NfvKwLgqjJukBX0ParyaHxKpLrvredDY2nn396Ay1dcGEmtDROkQ8/W2Esy9ySissie36H
nTcvOEPkTKeWgoCUzwf7uNgzGKUNpYHNgfbh50uhDYmcNuPKNOshEtoz9rSfySAeEASeqEHmd/n9
GshQbEsdLo01/82N/dt3JRNRTFYuQgxsiWtBr9QvbLlwZTctptnNI81T1ejxEeH/IGObX7rDz4tV
uh6G5HSnjA5wYvlajMaDqFKF2teBoNuaF5/fzY9zH3o6ZKC3qoMRDz7RNrQV3LduCrW6PRtltwMU
dU3cxYlhPhaM8zBsDcltoPo4bCh0nj7EMf/0rtPM2RCeW/ty4Iv4+cV8XEUYBXadwcqsOx9M+jhk
hjxJjHRXCTpadHrQlLZ/ublzm6iGA3VvWoqxOLFKmjMQ8HCWzAsH+nagZB94B0FGxijbvnTn2/jY
ewl5F1ZYiszc55R+yjnErkcfmwGGuTRauqBvOfbS3S0Bl+Feco686SmLptFWdwhxoQuUJcXBXBao
2YSALM559E0gDzgC7RO//uiDAfzBjDPwDB0+GCQJkeRkQ+7oTufrhBTqM22gz/n5gzk6y9BVuj7A
K+SPByVnZik+I2Ehd3njgggtup2eGg+e+8dsOISmtu9Q27IOOexh339GbFeKnKhKFqKhFAhZgmg/
OOQ4fn41x1YghxIA/AKbcu7d+1EmsEWQxrUU8RCOls7lM4UBEE19Lb+j1//zKpo9IzJRPhkzI+lw
h4r33ekQXKXsHYOf872rYuc2q4Lnz6/q2Mvj8baTRUH/BgTL+6sa6jQ3poKXh7h37yYdQXMagf2T
w5ZiU4W296OXEHboFtYnPlXH1jwUsRZ1tX9k00PrVI+E1aW7MDShCGs4KMJNmTyVyXTPi3hitGMT
nm2PyWRnZ/mhSQYMAQkp1uVdGZbpNnNs97Y3cWV+fjM/8FrgH+ncRBckrSGQOR+sq35rDi0ZsOnO
a3v9KY70YqOhOF6QWN1Jzubc/jExvGLZFk13rcY8vbKlS7qyh6ZzwsTGwXJSrgyFxxx/BnqMtk1O
7W6No3feZYfNmwnL7LDwqYJat8Go8rUZLI4JGvVqNH6xRFVW72PXe24HuhNuGXGIkYv4Ke1JsA/8
4luEomNyZvdln1l7ukj+wiHIE+Y41/H5jTzyrnGmTQnquoLm4uEHUbr8hnig3O7zidw/o9noJWLK
QKJfGV8/H+vI7YBDyotNIgwN4sMyxoQ+oYPdprQPjJ86DYdVZuuv9SjznevnCSYtpzlRYRx56QyD
EzsqGr5YH0psMI/jUIUFl5fYX6M4hMaBaodzjGpOLhvVo6oI6UWN0e3+/FphlAGYpLIxPjBXLc1H
bujVxY692hUev4qutLylG0/Caxo+jZ4d/nndxoBzG8A02P1a8634rZjiXcEEaqlip+khqfNGhyoh
F81tD/RglzlspD+/wiPfHMajhhJ82CgWD97AjHjIKC64tUMXcnJhVVCaVaFWAkXsfzIUwTDCI5OL
Pv/BB6F0rbjJcrZohl/kN7ZUuDVdUgzi1jBOLF/H5iixRExPkrDmfvD7u9ghicsnOgO7OmsfoHr8
IrfvQdY8vzhUt+SN/nmCCgsYpgsTEBnHJ4cvoDFw1mbWU76bzAmNn9vfVW21KukDnNiFHVmYaanr
NnwjyhDTn5/nb/OjnHDr6QFbQBnaz+EwbL1JPZyYEoJ/46BUezfGwZzwtSRNSNXkfYbdsrDiuDwD
UWPfma0DREb2NXdRxxrVk45ImHj4WPQVWaRETBJ+UKU0/1rUkIDvl4U1oIAThgGwATd0LJrqbLKs
6Nb0w2GZjzi0glLPt1mNOIvd7bhEBhvsI9vjkEKH1W8bM80o4fj+bvIzxFa5AU+jyOo581sFPhuo
IbxOpE51WMzm8DSurqPBjbZEko57iWH0qhNRdtlpVbfzUv8hLtJ6yR1ONxm9omoRIRTcIU7MFkU/
lWvSKmzEwml/UVgihnKUtJvPb++xuclX3DWYJ2KmlL5/gqBPFHRe5iYy4Vc1NK8eCGRLaBvyEjDV
9sV/8NpRc1Ps0b7nQOhgPDsacyXCMd81Kpp7Tlfgx/d9k58oXj+2/GbiKQdb9DJp0/kHwwAciUQ1
+PkOEfltWcYVmkHvh0ofOYS+RJCybG3zW1jlJ7ZM4vi4dGm5o2yuDwsyvwSDVfY2PZFinL5Gc0i3
V1naLUYXXa7RzLDHUXYGjyDt1ErmiASBWrCQK7Pb26j87aTX9kJvtY3RANEPEIYy4cot552cYPvJ
d9vo2KgPSAFB0oQrvwGqHXfutAqN4N5M8fF7k60WOB+tFFch9ryE3wP6ofyF58O4STw5beGeqQ2O
Lv77bLKXUd0kaxd2wRM5lacexbE13QFAC+WWNoMw5lv22xoR67WdkYSQ7wCIjZwuLcZe36ZG052Y
WcfWot/GOSyMurLLZAH2aufZUl/m9BuWWRStP39djpU2DrQ+zhU4b4NK+v5idGWWhQLbtOPQyVuO
s2VRN5+LlFiJqB5PmM6ODka/kj0LSPcPZa9TsRjlkndFi5yMnei0hfazQQGKlrqJT9y+YwuBQ9uf
rwWWvQ/FrxxH4SSoqHZgzW8BojlLSCnPhax+NTGahcg5cSeNY/NiPvNmA4uE4EMQ3FSXkvtLnZYM
EprIZBpn3lT1e5Ne/KoQGijtUuH4Ln1xF+tBtBtDTA0h6aSXXuilG7+wxkcXSxD2jCAEWfX5kz76
81gQaSPRv+X4+v2T7oeg1tKIMqdX5S/hh0+R2d1Lcrr/k3Fcj50i29/ZMvd+nLrTxqhEj7djJ1rS
zWle81HrV0VbnfiQHitbZ7QtLZb5f7kH76EgFtkO0F7uGjwjUY3Etc9vq8I+SzzjWhbqIZP+iUbF
sQn825CHW/tksiQaPT3baf2wDdvil29JxO1kThfdiT2HODZ/ZxA3vWhw2/SS3t/HpveschrcjGXG
HL81ESnKsU/UljS8Je3bcDnzAZYZK/I6VrPXQDNmZWaF6A+00bNFU+U5UFCtWhPHAq42fEZRU92H
kw/+N5dymQW1txnc3nvybFZNgFY1gimtHlZTOrc2C/MvvTexs8BDGEr9W1K0xPHY5bqh5Iu9jnSp
UcTrNhvNe2D4Nh978lg/n7XH7oI/O3VpcTBvDw9gpSzrmphoKr9y2k/NZCwa3XrGPH5Oz/S5icdT
QQvHHvHszEIo49JsPbztZWKEo6IY2sUK5kBXtgSZvdEJRAhcZ1HPmvTPL/FNO3FQEKKYMblAXhe2
mQdPOiTcllNSme2cbPKXUd8691ZkdMtcjPZ5VEj5BA8NDoGFcvLNLuBFoBiydgJOhaRvq/Wg9f78
vlNszBZokPJsJw42Sr4zenBQhNzNwTnrqBqdyzyibByTon4mkX7aoYv8fuJGHGliokqg6zOv2u6H
vW842FMZdLzR9RQgZRWhtUGQKjZ1UNVbmMtiwUxBOWmDQQyraDlyJoPzwjqFIv4YtuFZsy8cOQbM
bA7aDtYwHWmEkzVxhm85AaPy5muIBegLtNW5fc6dcfdNghoZixWUMkkT2dAyzlHhiXQ3vej1zTgG
4Cbe+PLNpH+lLM63Uc+UwjGVbhD12Vsk+b9GxNgs2d3acpJojVbYWlVa3uwiR7nrIWrdlReeky0n
7lORD9e8tpjQRl6E58hr/TOpuy86ULATG/Mj3wo+megAOACg9jtsHNFuS2RNlszOlelwD6YULaoz
xM+xQTrP5w/92FAIr9Ea4Ebns3FQgHDoBI98/iwBIY1WpfJmN99Qpmd+JMPnz8d6e26Hb9rc/RXs
XvkMHm7/c82RRPbEbA46YDyLhgNjzF6TZWyDsuhgrErj3Cj04KYZzP7KNLXw1mw0uCVCltsyB+fy
9oP+i284hW/gsOe3R/eB3vA/8vX7a0bn7LeQire/8s+MCotICQj6SDrA+NLvYBX/G99AfAX8E7Sc
dMadGeDAyvU3v0HYXxC22HPBIFhmYdH/i98g9C+mSS/Wp3WMBoxS+E/4DYeVO/8KYh1+BQkqHJcf
Lp6JUZpWLSxtB8PFSuATopRrfas+UQAdvjrzMIAi0JDyps5l9fsKYTLqauymTmO5tIyHtCCnSrS6
d531HSGgv93/m3+8I/8HRfAN5WZT/7//e/hZZKw5B2aO3mChBa77fiyeRUJZIYIZUupfAy3qLjku
IKGTPgJgxIz0v88HFB/qad+m28rGRGcNBtajz1+L3/ZZQ4r63cB+s8PfgiI+UEVzUVQtoZGFlhX2
0vN7MtxgWJobnWNmgYMDY9TWKXpwacpGVmR3JEnOwvV4W9JpZIkZMHcSbKZ/z4e4ulA+7se3JNR+
qmL68CMQ5mDIz8aKTFSZEtEotap5JAw0P/M7KgHCDOOrYCR+zwoTdqEihNCOiT/bx2E9rlVTZ7em
Zk2/6GxOT1FqQXYsw0uW6HjduzJftqWE/wSg6pL2k+MtI74v7E7a7C/Aa8X1JPrk0QS5u8j1QG5s
LIrg9DAVwADqd3oRkIs2KXPrddgdKmDNa4PFciEbUZ+7RlNcVSXGkEam4lWXobYDy65WU6X1O0WR
ES7ACvJl9TSz+FF7WXbhTNlAE3vCYqOrHjYsquCNXpvVS5xqfg9pOILCC6thBCVcvyCjtMcarHaZ
bNycfvSyD5jnSz0qcCvpIsu/t5VbviQohp4TPzXv/FD3MQTotf8z8WpMfmTo4gYHkFtwOEpXfVNx
Ljv7dkX0PY2kZwODtOS1LjsP5oIVFhdu27fnyDJ6EOATAYNBXK1MUzL3kgnEqBUn9nUsME0OMRDS
IRnvQNg669rQq5fMLbpNgVt343WONoNrnexnlWXRNsqjH2PF8UaIduw89D18PMaEsXldc3OiPJCX
SmbTM2eW2q3I4+kC+uh8ijoY6d5B9KetSL4MAG4U2r3lxPY+QGG6w6xBat4Ypxd6ErY/w9ppvqfG
mMj1FE5Ovtaa2D/jFtQrXLw/VCNp5/XVFfaVDjuF/Klj2SfZyToPtAaRdBo++jUoLwXjaKuVUAQm
LRuWGL3p/iHzBOMQOwvcdeeJVln4OBu0447uJa+g5AP+sPtNBMCaI7hNeNkcdRfAhbhwovoG/FJv
LNhfWUxt3p7BNrtLkVrmOjG6X0PmaoRnac1lauYT/ANckTxZ+3uJqe069nNzlWL/vSMtAWR5490p
5bMVsKev0C7FlTlF5tocp/pKc6dp3ftOfw/4s12Ght9txsy6zfvsGcV0Ye5iZDedtcCzEI0/cidO
QZt17RyziYkqkQtoyeZsDk26VRpmqb2GmYUfd5QK8p/Xc3ixh8kZwviMQqXriNq1cHpK697C7TaY
wDBCbgRNd1IT6uTBqhL0ShIIKODt/sEdm2iN09oNgddFtFe1II3tha10Z2ZK5fm2JzzT/TpoVkgk
4Jia9h6Wba2vMDaP3qZO6lhZC6iBziZM+ym861KbPynKuAuvHFVRmhdZlfc3oaOFnsC2puro3A+0
Dr9jHfT2i1lGc+aMjq86Wvd0+cynpO01HC1Uie5Pd4h4UFETNdoZArewre5T9GyYLgy/Tl+A1af3
/hwvXOk5y3CRufau09khuMEIEjgQZoBiqYXbbg9doS96xKs4qzT8hnYjxFlvBnCuAPXszEyD1Afb
mGRStiLGgxkVJMzVav6v3cAJ7sl86H84Zk7xBGKARK9UiD3oVcaFjDyuCHpFVFHrZBsPZPg2bFLA
/KoAb6IGAPhcWVat4LS48BSduljJas5vnROZESPAuKF3kPEEiBkbKv4v1Wj5PRo6IkptUpjKFSq0
7HYQVvnLQs55wQ+Jww3OQ+LXRgg1q9bBlLauxr7Ye+AXrqUdO6+oG/h9QnbGJqhdEp771CUSwsv4
bRoxbhE3oyHc2CMHWugNaMg0caaVN2XFfZhFROERH9mSH1mkTst7+7f75L9V4IkqEKUKPZt/8aQ+
VIHLVxn/VXCS8a4Q/Mff+rsQJODoCweHls25JTsIUqP+VQhypvjlTVZEeehRvMzi0n+CvMwvOiFT
DhI/+FdoTqic/gZ5CfMLPV3Uu3QAPMIt/qwQNOYa5bcNx6wDMUzaqggaqDnJ7Hpfw4DJLUoFR+Yq
78mK7/qASPJCENdBs7vvbvkkgUQYujxdc2TSvDToLB9peQ+KJk6uTm1/Dpop869BQs4pNm1Kay6P
3/8aXtAy9aO2uzJVbpBDPRF63ILJgILUNYW/6HqrfXG7mTtZZV6jlniUCRoMptq1KLfc/KffNPo1
/0bUrkwyHR4nW/MgXDl28MsYNeOUyOVN235w/wjJAiTMURynK4fdGCt2I57t2FyJwQ5xOg6TfOxm
bNqmcUHag4YajGQVu6xHk+uwmRtTXWzRb5LmTUha8zMa6hobMtmEq5q+b7dosohPrVvZaQjNMIlu
UrbRWe3PJGRdJ4Y8UucpQeADQViaMwNCu1PGto+PAQkaMiRO2pkbGD7ePwbYtGEPnLa+ypvAfyJV
CJgn0CymRklY3A1HkP59GRjy628vz5ES/mC7oLvzqRhtFba/bHDYIb0f1ibEzUL6mV/lHhnSRIO2
V3ldLWMviE50tOaNx+9PbR6J09pZKuQQ3+odzDN0mOOkqqi48krSQkmgr+Q2wLRqLtIyWuuqlWjg
dDT5y0Sg/TjRUXibFO+HZ6LgXbDmXR6rw8HwiDjiKMwp1Gds+WuWtPZrKuffYE9ZvXYI7l6MANOj
bS9Vb8KmKNxfcPPrPRnX1sXgiEpfUocX6RJwdvYoQFhRQXnj+KvUyIPVNWAZ0NYKCxycwDV0Yudz
uPHhQdF5YtkQHPPNHcGDxrbutHZu2wHBx22QvcZVU5PMrKVNbsGuGPPwjHCU9Hvo+eXFMKlo43AO
DBLY6Ny/CGOY0M5EKIetAoJQXAn3Z2eXwAA+n0zozA8fMof/TCIHnwiyMPZq76cT/sFYr6JGXOKW
LAN8CI0fTVtcU8LfNNRvSOWVfouR324XURS5ywomETuLciut0lzi/UCJL21CnV3Zh88Q9gvS2TAx
lLYqH+nseauAABJ2PgkB83EjZgp+UudXfanV10ojviKkmiQ3eqIYIsUxynZoY+SdmYQ3HMjiw5Gt
q66aQD00VDZi5XTmHHE9mqwNVjtNC4ieyYXkOPwl0FvrLHLw00/hMCNKdfysSyZdvMfvOmYchHsT
SRS2tkKt+KPkkPkeJBvW8D6DzBHUqt1bgWk+qMjo023gagaNpSgNviN7qjpAKUr71mZutkJWae7T
Ii/3hvLlT9itDu+9yNL72Oc8c9EpKzyrArAdSDFL0Gemf636bFhbfaU2hjEY3VrSPw2XXY9FbNmZ
EfSZWlSrtvSvoU+F+srAn7jjU2P2S+BWzsJD8Ph1yPToHJd6eW+Lxt62fgLLvabl/Oo5RbWudWzK
uN+9cKMNg/5qkp71V40KFL6rCYUJoIjZhZuhSQpejr5fjyi7vU0F0hwbN63CnD+64ANUUbh3Wecu
kppsziXuB2pH0keI7GlksCQhIM+2lZOuQ6sd9dteGBZBy3CZFwkzqdmIpvfr7SDc4cJJp0kGt22v
moyuZ8zRYfUzCiIodi+ceXM4gsUCOkZa/ID8kTSiWrRN25b6VZM2WTqcgX3njBHoRrDPKoQWEEJk
cQ+gSOyTUYh22fIMggUbeH/gcWUegIgg4HvIDrpXayfFlLesZGME1xEbAhw36Yjbc0XSsY/5gRYp
M6oPCgN6XMu3cONo5FMSw4JuJlziU2BHbaA+zzYw3UH7ScXHK1jDV3eoculU4tUM9NxaFnVAknjk
k2y86aUr2YUGVAUbOw+zaT4AZ8XMOQyfj4ArMo26egzrmzrWsmxdhDEYurZzY30F+r3ZxkSqe1cz
RiA4yyEqunayzIG4TeOuxhhYResyjKBxBEQVcWpe1Xm8GaWTjTu9riEM2pCP4EgNNkj+KlakmvBY
zWetzCZjJYSTwkZJM127lgm8SG55nj8nWeZne1H5jVynUePcTS17i02iFaZxHvUczxF+EJkRbpGq
K/N7PsbiLAknM920Jb9gXQAZmNaeMXAEgumh7C8zb2Rqa7wq1SowjPasErYtAc8IaPfgnnmcsVtT
n5CaIKZf9Dx8ZwX7RGYr0voitTf02NqFsZvOuQ+pEuCT4mA1tUFqLzTUNf5NEvSJtRSxSjADIfXU
zum6WBujJA6Fn+u75doYo6nYR7HRh+vUtyJikPhztDHYAzN9QqGWQx9r06IZYu1blY/FqEE4ST2Q
DBNtA3hKnaWJB9yQZnvllD7R9rmvmksbmYTchiR18Rf8jEzyTRBHRv5CBlUenSmSMYZN3dtTfG40
YfNgJab9ag/BTDU2mLybNh9csa6dKebHt0aSrTjNRX2DiQUEUqxeJBt8c5HgZL+vbaf/XlaR2HUu
cc5rDxu6uchxK5KkJItk2ORVZ1xNKJatWyy3xoPRaPwJaGi1t2yMEd99Z2ZJDKrfNPs9yUe1eR1r
rk88i5onZ5KoeuvKms7CMOI4W9JP4tlEPZwxsFwsuud8wfwnVIDM7oxVslphcB4g39R+ACejQnV+
Z3q5j7+IxJP2shmaufiMwBDaqebgpu4zhi6KifDxwSR4C8K5O1/8/NPBlc2/q8yMK8smxOK2nWUp
6AgLEBt+2vHqlDJM49u8cnnlq5aqIOT/x5pqNnl0rQxrJJ1E4B7ncbMLby8zLSoRY+mtGjYD56di
PXbKnBcNXqYlV8QCQs7CXCc3efYU0Do9I4Q4htEX2SnzYgyd1z4X/IwBi/8daFe9Pg8pc5PzoszT
5N7ja7Gtc924Un6oXnDTOIoEiig2zwrCM9rzgA14txorV/UUuKPYlia3dam7avyRSmKP4H7rxU6B
vU6fe3JR6l0WaNlfIxlprCGxmqMG0KiLdWyOsIXo1PrPmh5kpGGUIX09i2WOROXoLi6a+tzPUhh8
tlmZIcuebfE5ikz/qUq0LsT7l/OaTFog/D3MXUP9yliQxzMAFLwb/bxirxNb444OdKXXfGR6dW5U
8J6WpEk1HV9a0emU3ir5Vvmd/6CNlOlnk99Uxs+mzkcC0jiP7PZxb/JPDZkBecrqAX3vSx5LT1qP
72zg2nTNJYmn8j7p6Ex6br2zsgFY1NTTGFqCpqnRA8m0KC5zZ7AuNA6Mi3WkQLPM8ahltPTsOose
qETqn+REsoywdNbdIoUBWi/8vvMUX4FR3ctQGfFX0DrC68CBaOn4WDZCI9UCfme1jlwtDc+0oOy/
R+Rudkvp1k66jxFG3A61FkzbqlV1DPqwZZLGOCfFzQD2wL7KnFLKmXGmO5cYiayBs86kr9d9BMkc
LV9OIFU1uRlrByKKtTGIgQwASYNiO3mK2U9YXOiuRtIL62VQ1o567qEIPSRRxVzjS+c/Mdez+iaH
R84Ca5Z+svGQvPSLoX0xUYMTZ5ZCX3q0AY/1q94OG+vSCqTX3SnipCs+7szodRkLniYbh3G4QFyY
0outZniqOejS2QdD4XNdw0A+alppJVGHdcCaQTXWNpdS0ipfVATVb+rIS0klG3R9Pyoi4ImScdx4
YQWR+4/81v92Uk50UhAz65xR//9bKZdxXc//gzLw90O1v//eP0/VvC/I3GmUmDjbUDQ6/JP/TH43
vgBgsYVhsqv813Hav7sm+heEAu7cTME+4bhsFv4Af0575P3egu0ErSGO9kgSED5NHH7I70c/wGyV
neKP2GcJiESXTsVGM2vebgIPCBFoIvI9lW2ASeLTyJmCGqH4dYWZIystxscpaJVaFHyiwgU9O1zz
vjGCHkwDc7ipYitdsQcvX6CcVpO5qJO4nc6D2B3bdU6YIKRNMh19l2xGfuVcHvKGplddlENkTTwW
fYWlfMPHFDJqQqV3p2b+RpUQluj1/XAzuTNTVUTj1iUu4Izal4YKab35BT8ThR1+4PIVX/O08XQ/
XeUt5ejYkj6zcCJLy8ud/EeX1wimVjvz3tq/I/mE7ORCETqb3nc180nvgjBeZ23It4W1S7NfIp3i
AlFl7zfRedGIlG5zn6myv1GmSxvaDWHzXU0w5bxNgbcmvKO8dTZETGR0sOMw072NWXeNviKkRIA0
s+Y/GYKDpP1dpUBCnbkrHmpzg9x5a5YHb41zo/dYI5dG6hjYMBeZE+iuA3Iu/J4RQXHd0apZF/ok
6Xe7o+KcJVTe16kdGm2dG/2w7olJ27a0XBv+06LQu+qHnajuyvUSFrhUDwUHWcK4BadYrHp4ml+x
CRCQK7dZlRFrWXty6/mbkqOkBIGUo86rrN8o9qVEnKUmE4bYqAXpssVSG/3gtgPM+ZiWdvpVj9A/
cy4XLQUCSKLMUvuXlg/JnVdz/KL8gU+BrxFgmRsx2C1fvCR2DZsW8wldpypntc+bM1bOHdgNeRfJ
JL3tBgrihUtqIxkTaqsZvXNWF/l+8McHSM5YDjTfr7/bhRHcZXiqVoMQ8T5FcbLW+yY7d+GgrWvC
Npfw7+Rj0RG2ojQj2oYsuD+cMFVywQYxuek0R72GHdJkRIWjfuWzR40WIFm1M9Si/K1Rz/Xbqi7H
ba/U9CRM+ZBopfkC/5voI9NKf8QUB08O+xRwmsLaoHCy9mGadeh3h2xfif5XgEjsdRpSY+2T1Q6M
PQqb12oiP3PiRNWIeoumTn/eWZF9LdNabgRA9mxBvHuxq0Ir3RfITi+DwgWBaLItMdy8DxZmTyhK
kso9rSJ/2VoFjNq2CK9Fb7PHEpkgABb8qUTbu8vC0kbyHBlXbVcmX1UeJS88Ubkdhlact8Ukd22e
l1cp6rwfZdiAsAuq0D2j9zHdcD7VXWSNAtgak+e9CErPvRuThnQ7TRMsK2KILwHNiFvyJx0oBrwS
OzlUgbYovTg+y51QXLdei8u+EvHzwDYZKjeK38sy7WISklL1AB+/v0fWU54JQhrX2hD7L2g5k6eq
c5pzGFaofobWTUCNuRPRtFmUgfYiCRt9X79FHRSu9MRnL606+y+7q9QWisX4PCQmNkwfhGZaZvvG
Di5h3OUrJPSc4fg0KI083Jt+SaQa/OjA52iJDeJPDkrNhUjxH+oYGBbwNwsaAnXHVi53N2YEM3Ea
HPW9DOz2nCI93kiLBEEnt/r/Ze/MluM20m77KucFoMA8XB6gRrJYxUkcdIOgKAnzkIkx8fT/Am13
23K3Hb7vu3Z0UDUByMz97b32Xd444pwSFDgwaLfuYjWpl4FWnncnNsY7vpD4MjctJWGeMiJm69WG
+6Sn73TOD1Np53u6CtnBVkNTfMajXu752blbtNWc7RXtN0tze7Yw1dwBKWA/janIpgNW9reeQesj
SEDo7TlSDhsfx/yxmGmghbobD1zKnJsC03hk/jjepHF12459cDYbM3nBylTuF+oPdrOltDHUVabf
MEfUbwKKfs4adax3lDAMLBRkYE9NY5T7oJwvpWAaj7LGtTIMib1Z7IBDOLWA8zErjOSqbXI4p767
9nnBUB8ENFjP4lFTl/W15jr5lSls48FVlWNGeq+BThSuek/zCU4gLHQKLQc0kEOnOvG1cPFz6Tk8
3rkItpgZzC/5QM9a2TnlXpACeTRk3t0nHNfPZg+VRxvEAi1VFeJzV1MZNzve2gLUam9tM+isaMZ0
X2Z0XYbcPd6pnib1jfpfUExFIpxDXTvTlZZU4z7uDFIavaS3mS38zs+EeJoch3Pa2vyo7HHZW9mc
3rGyta/uWhPp97X3gxk2U1J3FR+DIPk2MYvd2tlCerBvSYP4zOThE26IDfQR5H8mssHaUemDzZug
tZXjG1Rto0SgmqwycheNPjpCvk+ka/pts7Zf4jqlCNNZOzFhhYodBhPx7Ccw4rd2k1RfrSTx9/Xa
qDms3Zrj2rJZzos8phRvElKmWlGZrG9hibJ0pjMquOQUvN0wb++3A7kyossMsONeAwVvF84ZZWUM
tbEenpkouRT8YJSNuo8+0G6tBm2Tzj8ta12oDmd3CIMhY7kO1j7Rcuq1xzR13FeREQedP4pHm48S
Uh7aRCXXKqJtr9NS6hW1dcbgDbICCNKG0mYAn/nabOrR77BeE2vhKY1WIuKI00Rz4/lvxdqMqmfW
mz10zY2W1M6DvxaoGvpsnaY+sHkMKvMWayqtcXF9s/6AVwKQ3H7ph2hUdbYJcmHeDH5P64MJD1mm
dXPbgAr77K2VrrNHuasQjbPXPhpfA7pffZfFsSzg6WuN1R7Vond3npPY732K6AXcFo7qMI3Bg+FQ
eViLDqfNWjXrfLTOVlpr3xYfXbTmOFNLm9TeHmm6QT21Tn68tte6a5EtLC8avVzkuN70t0amie8p
jHF6pBUluPFah+sBtQfUQEUuJ6/utl3KlvRvKw45Yt9hJsQRLWu97vTRtBsb0ntmL2A+IjbnChCq
5f2A9za8VmtRb1y0L/QRe1stD+4sEwg4n0/v2XesJb8coDle5X2eXk1rCbD70QeML1fGLNpiec9a
WTF/W8uDTVqEnYbljfBUwqVJDXy1lg1z5ip2FGhV1wNejXw3+dLLN9ZHR/HMQ/iMRCU2nZCoI7K6
jPgb2iheC45Z7+odYgTo5l5TOy0zvIPZlP6FmQo6x0dPcqBRmazljMMFNcpDm8dAtYsAHrMhMZ84
ZWJEXNnl7fRRwyzttZLZ02nfoJ5PkTgvpntXSrRp7ERHV1f1pS/ExH1iUTaXYLP+xsY33YJCMPeF
zmOFBAWbaYjidET3a130iHvos1405WfbZA8IfXOxIycW4tIWfXC9FCthJ3Hio+61QxXS2EUvddGw
giF3xcdsGOWymdcO67wPAoEgZmQDW8ygOVQfhdfWr/XXRa8M2rAt4Z/ikYZsmr4lJM5UMBul/du2
pTrTR29sgiJLoj4R9GzX07JN2Pi/LK5/ndvuY7K2cg/Uc9eZAx2bwu6q8IwvGQylkJrQMoJEDgvU
q9wXY+36VrAfGHam1kYMdE201vImU/WVTsU7f+0Kp2nO3ZRrf3gn8BQ1a6e4jjU3KqgZnzkiXGel
UW1Lsnn8LChxilZyvGTDxirZ3IAdvox2Zt10jv1qrG3mjFeHMFkbzou167xdW8/ztf+8rFRLSZnF
VNiz66skpSe9RlZnfoWwQoV6ihf3yfqoVfdnGtb1tWvdAGMTLWv/erw2sS9rJ3sD78lbW9qXta9d
QaHYY0FrIzj1+yCm1X1e+93btem95vJ70whMmGsLfNV37qHVYnXlmHTEp2tb/JjQG7+sDfJaR5d8
1tIdy2xmidqPknl7QAVt+uRcrxX0QZGri6Pz4YhioXb0FeeEVvaR23p/x135aejEwdA1mc8DBWTy
9OdQTxrbSNODnx1zMops4WYvvpI0CUPNHeh1oPVAvGOJ92uWbL3Y/O7I/PcD1I8Xdwmh4uhkrmcE
66n1d4bEJaulq5Y2OxpzI9+XnLRdm5XpxS+C4v6vX+o/OEhJDHOmWU+/PsjVP74UonvuzmnFSyH4
0XNtkO8Ma5U03//6df7kiOYLxalqrx53HSftz1wHKkCUDb4rOVIXrXYp2b6jO8zmtqyz/lbIglKB
MUj1LFJ29dZ6yTrvWJL0AtViPVzH6Grbv35Lf/6J13QS8TrGoJxpf84PDXpPvIFTxlHM1B7qlVR7
xDFO0DbtBsZGT1L5Pg8jvzNtBb9MNf+nH/2NfmQhH/2lfvT0XQKf6n+vHf36N79qR56B7RqxxgXB
RDwVpehf2pFnfWIS73HkB8yk/yIr/WbEwZFN8pBAoIfJl3sadem3Rj3zE9fB2tqHrQdcFTy9fyAp
/XQ/4R5xEKeY/DN5A2P2M9rLN8ZhydgbHGhMo88rTX3mIvRM/LNLF7cDF667+k9g8ODJ/uNdG3NV
mlaTsGbnBGHJXAWMAua4+VL3FA5D7LOO5SIQQJulb1//+rXX3+v3povVamE5WDsx+ATcPD8DYSAz
0YBe+MEhsYOm2HmymzbjbPC6PJvvc8Ns3uCht0HIuM/adIvKvs/EI2lekK6FEc9YQjXk2b4fARda
QhNXA2Xpl47SCi3Ky9iJeiXbbUfZ+M3QeWgXwPP/5gn7Hz8EqzKYywCIEgboP36DurQZhfdLcBAL
DyHYe8uu0sB7ZN6kPgtLp5DUKJh6aRU9n+yN21dqQ1EEm4QeUqy18y3bufm26Xw/1Mcl2weYEnaj
j9IAG7HABTwZj1U29DtVL3SiahXe8L/+Ibhk//Q74N9YKQXYyP7EM+nofx0YEgfE8ZHEJbIXyz8P
Ma/Jf/z1K/2skq6/OEk1uIhkBB1Ca3/8spzRYFpr8Eoj5NGD6ikg6V1fXMneEne6k1TRX7/eTzfR
xxUG/4dsFJf4nxOkptHVdaWVvF6SyTueKF240Cv2N5Hz//D9waeDGws0A0bOz8zHQPK4KDk9H6Q5
ZXufb62l+eVQdP7jX3+cj3zE73xC6+eBS0ckhBsPHPfPD4U8Mcxg4ho8mIxcj4vXmVu6KrO9Yvq8
UZXFBgPKWwcqqi/u1ej4JxK+BY1SCHcp1cXXleOIO6Jxq7w7EgRrjQxv2WhQ3pSUdNA2Za32Gdfm
5zHxoMZanAA0yOKkDUI74UXmFrs1QZbs0JluxwBvyQ5//SF/gaj84VOCayK5ATwAxyMBl59sX7EZ
l0O6yBm6i2WEVdJMRy+Ju6PG6o4MTDG0azU/5lJqG6egn5yLNz+UuKZ2o9H2O2rQ5bktMgjXPQ3I
grq0Z8MssrODWeqLB7nn2RHuVhqT+WAEcMRCzn1GJN24fDT1AumUfdOGBX3+zKbW3NRJpvYMhYx8
TL7wOAN/3jvOJRlMXMugUq5ZXdIDPYvo8OzrDxqNHVD5s2qbmuS0OqvxH2Xs0CSoMViuDZH2YNPj
95SFJ6qwAxyJzY6XtjQmEPWLZ58qX5T7MV6Tg6Npkymg28Ad3KZkrp2gNsqmeGL8GJUwu8K6UtrF
CVq0FMVA0i9TSo+L3to7MZUWYe5SfrkUrbvB1w6pObX0RwiRWNk5of1oOc5j2keGV1HA+TsOp0a3
wqZO5xfPrxk7VDDD16EC9pN8Pi3kFC5uidOp97M6CK0qo+e+r8XXOi+dN110iIlBHqVx8V0rNP9G
q0uNKoQs2WqevKoql3ftGmJbmMFxHrX63MQt4upcT32YSPplOOjs9TY/rd/npqHcOIJHpYVdw6TT
qKxXZ50JUoOpr6pvdbLjVn3WyqKnLZwy8TOkkRiRhSHwVmd9iTizWHuTNsPjsNjWm4zd7jbne6qP
OISCSHid9VjYuzptuSJG0KyDsKy3RshmV6SmtrHa2YcEYtbyM+NeKiZoSeGnmfGYz5QpTGrYpal1
Z8bVsOXZNh572phCpXEqRM8wv9EiWm2ka7R3FDzcZBQhRtpEDdKYlMMGX8fKG0EOkbp+RWaAVEli
22EezAltZ8kNoc4vKY2XhxQX631sLGqbS/dZ9cWbWdX1ZkIp4NztBk+IrTj4pTRO3jxMV7VTBGEz
0i5R6VYSDrnQaI4iX+ExS+ERNUyRUdV5ZOfNfK0xuN8X3VxHSvPjV61NFW9mjncp/p0oLdaiJKmL
kYtrnLwNy1Cxy1AZ600+ZdlmSFxzL7tOu3aWhhoalAucdI56Y0Cs3w1Au7DeK9iDoW7m7WUhrchj
qjPEtVKGfUzruTwYVqYfvIbbxdVUQ8NoIOj9pBxiMinz8VIRLn0Kt1bP63c52slLHhvDN9fr1Is1
yukKH9R4LMagD8ekpdVH19q96Au0ulgfjwNn6AvlQG04AFlIrFDPvc441lngLQJaGMpApSdVOGtr
8+mo1ztLN9MjUP52a1N4GOVqiMPAGrK9AajllM0N/S161YdOw3+uDaDtJnNncRW0nOFoCVRoVkRv
RAdWhuJX9QM1c2rOukrKDYCbMVpGpYeyQS//SEpnCSuHQVwnNPWh3eojRb18Ynnlub1JwkJR15Lq
6nrp9e55CSb7AqFcPyMb0wNUxHCCQ5086Hcjh9cUlCD9VZ7L99SbE8yWmfeUZn19qnHhPWo6+4uy
adNLUUzsTgAys15MOgOQIOfdUc8KNtPQ2czobnFfJrZ4yXOr2CD4TZtMY19IgEPty4IKw8kWxY6u
muEJM0Z5FJnTfVuYxR3K3ObZI/mQomX75ZZNjG/C5n0pqz1bKe1oXkeCTU2WZ0RUhxSbHN/UNoBj
vF1oML0EejVtnMEytwIA9BaCRXJZ6PDr8BIs/I0ZlN1zQjaSQlYiHROuaH2P04KPpDHVC3sLOEvU
Yw/ZWgGjHoMHQ7TUHcm63lwOuAzLKPAoP2av4kQtekvIPlJejS7Xq8Es9Ad74PEpGyXP9cYUVzmc
zzJkb2PuDcpM93GtOde9bLR7xQukG61k5V1ijC9rLsf5MlFlhhvITft7NCf+F8Dce6mbYkMQ3XiB
zHPdFRTGeqNo9h0dthNFZrp17cz6vhc8FHCiWMCKhL1rUzEfqwJfyljm6a6x4nTb1MOjEWtmNPWQ
SJxicrb46W5lXAerMyRhfNKOKt3z9XvFu6T/JD3JrhIjV7PTY/6qB4W3nAJnieIYn4K4clqerAr5
vPZNOz3PkzlXy/Fjef/fgfXvDqy4FNju/nfDwwN1ZOn/27wVTf/2h1PrL3/466k1cD9RMAFGm8kt
vS8oSv86teKE+ER/CTleyuEhM68SzL9PrR9wXHQ5jqc/HVq5vjFAuCtMZz3r/pNDK778P54ldKxC
jrlu31CbTA5EP+3dAr0jIhAL7dq2mb/5MN23i03ZWFUuxRbltaNNcjTv4cGPLEP2sjVGRY+t4aeb
pGimR1W41bXV0WtkiN4/FGxPHUzUeQ0H3cgjz63TbdEn90lrHewCglFsyzKy7fppGorbybT7EAus
j/OKhQPg9hzFnR3gVmSn1NkM5kNhl+YDO5Y0bFvTixYrqc42iMbHmruYcX9vb9QgyTVqzPB863PO
ft5qqWSjI/dOkey4zxvX2YvJsTHf5UN1n+XLcNW0Pgual44w7UVFM5q1ZJu8rOeTmlzvWNGTs83z
hdE7HfO7vhssUOzN4m4Svs6zdJE/w8lmvDXOc1tRNS6sdB2HK7hnUt/qrR1H+Mydky79Q1ma9y2B
odDqA+OmKoxrQsDVJp8DRFufFaNICyoshR/ver2tsP5jKPNrQ7LxLKYwmyjpKihB5MeqWFNsDt+O
5l1VNAlTGhlXROO8djebyVzTuUcQmv7xGTdpuTwIpxabSaVPSFvm56lyXMyP3vhaG40JgEkEG11Z
TXxupTJ1qt5TXMSR0FJDv6aG1VoeamkVrOwZAzkNR+BseEvYlIO27Aa3y9nN1023RLpDsIiGTB6E
Ye9gRRRW7Z+DJNA17GYCqzxJcjHtK7OTB1Thee+xIarDzLARjqu6v9e8Xu+xYGsV+21/6SySNEnm
nLyCsERuzFQnasWiQegaAcmF+WAXZ01xBKa7tZrnZNk3rVykvGnyMtNSei6pVPOckH+o84KoHRH7
6isvrntXvjZm7NzLhRZwti7U30HMCyWzs3y6i/uiYibY+B5mAY+OuGlHQ6c+LHt7QXO+D3CaKvfz
pOOLfNBG5frslVmJqyAy10p7Jliw32dcKoULyWe+mTJSUWKHo69mjSh147nx2/lumsWC5Tyvhbkz
MwPTe6EB94dyA/BfG7ou2GaQ6Yl4O2v5G2Y9Hv9uNTN81HV2aIGgyTURy6YRZnxfl6nG1tvD0R/m
ZGCe6I0vqrOWYyKNKrwbl2Wc3HFXat5E4kGkTc30rSaInhvpoWHXj67uWUk0+YN6kBjnktDS5Pxc
ZGVA/6dwrS8itRnmJVVyEakSF1dk/rYfW0LUmIqnPW9Av2HA52wrUrLbucZZAVi8vXU7WT9hdAEB
72GCxaav8o4tZWDIo5nn4AJ9Nz76rafBJOxAZoRJPzsbQ8MlFepG7fGTwwsKc2IFKjTWs0Kqd/09
hvT6VvhtsvdwF6XG6FwCznyPcdnO123ZggoSBHV/kcH+tyD+zYKIk2/V9v/7grg6AGFs/Wz/W//o
N/tf8EkPflvsVp/fb94/5xNxLvBE3I//XgP1Ty5kU8YhyDRMRNZ/57cIpQtmwzaRVaDKooT69j9Z
BGHq/7wIMgMAmIkM7FsQgn9WVSXrjsBon1JvrROMLMvEZVmgmNRUhKnt8ZXDhnfWHKe5z6D+nxco
O6HwK52+4mDItwYbuYec+mq1leZcXFJG5EXoanWOnUPu54AkQl8PaCNECsTG8Wd8c02M159N5uTt
2H2m12M5NSc9QXnl+FqeWpLit15j+fsKvgF5n9jb2wU+hCipNEr5GEbtlyyVxwJ/IHIpK9FCh4kW
WYOCillNvnmtStN9zgazGSJ0gTxilpVEVjqM1MCa/WGsm/geNh8Eiwzc2HFYG9iX5s0rSupLCitm
xD/7PVPc1X09uvOuiGf3MsUzjzzD5diCbtDoR0PFNiKHqb1PzGd/eG0WXKy89o+sTPJ7MpP+jlJ0
xNuM4tI9oQ15b3f2dJUXON7JU+YE663c/J7rnERzBws4N68lGN4n7jnR6+SaulWN4D59IKHRNuYZ
C3h9VJl4GXms3OdIbPsi9cfPadv3D0HQz1VYaov8asde8iI1ZkzQK20VYkvLB0oNcBUPfn0sV3c/
J7gMw4cTFF5kmoZ8E2qeBrxr07MLU4tvui6/llnfH1Du+p2BkeZ90YfyRDjtoi2Jc1XIviVQtSzX
bVwC1XI8yrJnvzMREjLFSU8NpuRHTYoXMh1sZPiWBv41QGi4Ia3yWhleHMmmcvmgqDEgwOLhZGSO
dsgdPd3PAqWrqe30uegzRqyYO2mRUXPTbAF704+uxQ5wjNRcWygyLsCjIH12M9iUwxBu062CKvsR
eWBBRiyT1dI9dTWhqsXi3OUE8/Qjy82BqfEMhoKi09Xenqf1beY6c2gL5Z0S2SwbZ1FDaEq/umlp
qz6ZcGGxAlUTimNjK09xum6TpxgHGmAD7E5fxTzZ1OW0jktuA62oaQHbgVnDWT56drJp2OKcl8oJ
7pJYwfDwtW2bgiJJ1bhxpUMDZzC+155VHHVJHoKaai3djB2ndRvB65peNapc86CvPwdNHr9olZto
V7EwRb4Nas/4JqCCEA3Up+F+XKYm3o6qMF57HLd1lNRiuDOGWnzh0GtGQTsZb4W05IjVpVf3HSwV
/2BbBTKW9DEVkG7Aul9Z2MniPk0x2cSG9WSNRN4EUb6vA85VllSbizaiSZ2mgaT2v+QMrW5oglY6
0wHgtctYNFqkco89m51yPqU4tmt2flpXb06SBp/xDn/V9KnduK20iGe66rvD1gy3CJG7ehv7cf0C
9oPEcSnz3uPHquVr78HXDFFVW9rBmn5TaSOWCUTP4JSac79pe3mHhTXACZdxP0ud0lfFIHbrl+0S
VaSIw2Vc8f52m23sNBi2C5T0q6IxvCtH79ZNd5qjj/n475ph4LEmabiKNNST/Vja2b05UkbbZHox
b7Sgj+2t7Un91QQGyWmCJ+po6i2CJYlZjs8YK4+JssS5sOMB43Rj9fdEPdHRYq/K2XDkgr2w0VsU
uuCzPsbsan2IMlP7BZ9vKw+2hsmGQF0Sh/gSu4vdSe29cTxa3mlMH7EwKY2Hy5IiqWHQkSE8zREu
fSq+uJOavhNZmV6VXRs3Fh6cattPna8QCoAAQTuxBJaIIC42vtkSQ0sn9iemNpkMg9qHpOjaDdP4
6Vq6EjZiWYiNW3tXdqv6zQh69I6Yd4lamMXHnIPNtjFssZ/16hG/1bDvJOaNjAnfGCKmwFwm8VFH
QT+6W6HPy7fFGjl2jIhWm8YacOs26WiGJbSVy6wb5Thc0z/jAr+25dRmz4uWAANV+DoK/cXnKAbY
JJWW0fcvTIi6/BLPuEzNIHcvRk7ujyGEvHerUr+Ha5Xc8lhkG+4XyxE3xhPHo/peMAO6H4wuRvyD
PfM0SZdGeE36pDOx1V6lKime/NoFl9LBBLz3s7a+1Ye5uoWsiL8uqdYhWWGz86+6CEET1guqCo9t
lrxorlR2Hsxg2AmflseN1VXVOQ903q5bgO/typQvpmQjO+XkAEJDdu5JGLz9Ze7NG8epY5DjSx8/
2L50j3RLT9QEaz6JpjFOv1uLpi61lgzVnprshkpsFZ+Dpm0fFq7xY8IHf2/Jax4nar7JEYthN8di
+YK/aob0T+CXArxS7XKbHPls9BSd9RQTFL3D82jIjOXa7Bd6oTMsddWU34pykOyMTesSN2Vn85At
4vtpiY+Nm5s3Er25iaCYe9xrQ3OLrJPt1+/zkeJl4xTkC+ZmW/Poq5Ya2t44WlvTnJw7auDTb3Fv
Z4ds1iYtlGJueR29V1cKW+ydWchpH6ggOI7G0D3JuKluR8MZD9xPrgopM5OEzLyg4idKRkLCSumb
Pq/JNw1WIMjD6hU++dwiBkniYps6aLm5KO0L/VDxzeIF87FjYcxC4r3nOvDf9SYL3o3OMinA7hzx
kg1l+kWf4uLYNQi3tZVqPgYsHjVcfimLtF1aDvl73dtlY17cUqYwfWk9b9oUveG+mk3mX0xF/Kcn
81pjNS7NbL/Q2rRsJcO55qFWwUtm1sQIxxS69jXI7cGIdGSuFAfvFLxmMHQeGMh34taV5FIOMMyQ
zBfXLZyoyg2hnyj8yVjHAoP4YAiCJ2tREwO++cZcOOGIZDMHlq92Vup6uzZwvSita5zdeTLdLcyy
c7RC6sIPQ6+lL05rOdmb6XKLE8srdGcrGbElLmc8jnHuDalpHFj7hvifPlxxyZqyoMSuxmL2JuLl
lb0vR6lCq9/zcTafgn7wHg2RtNR1Z4+i9tS2skR19ERHE8UwVpHXzPduubzyAPxhZ+lb3ruvK6bq
q9V07CCQaJKwc2BpAHs/oICWt8Iot5NdaSd+HBOEdltg6+7FD2txRjx3rSjwSQuL6vFsyMqDxNJ1
BxuhUNEw2Aj2rQyS5NF3B7mtgODfpQv7HcogJ6fSwv9pinWf9epvjlB4rTjf/PcT1P+X2dLUf1AT
f/mTX89Phs4BinOKRQsTofUPRt6vRygDTI0PrVBnJAD7GljNvw5SlreellbRYaXN8P/wHn47SBmf
qIjB0EF9JboCguc/cMCYP7dGYjYB0oChBjgG74dzxx/tAhXTuW4u3Im9a8tYAiwAaZMSnrvjNjqB
1NFHJ8yF1y/DvjChmerPvY8PbluQqu0ezcrumVsT2mKYwfZGthMK4liL1n/I3JoUYh/he8kMgrbT
bNc725rgMkD9UoccRK1GIRVWoGo8yqGsOuZfOJfrvr2pS2QWyE4ZI57Ab+sT9uL5CsbfqLOIuOpG
2XH8mFuivQLg+aJ1zbifmtFLIn0ONgHW5BNuQPB9+cwhznEK8zGli5LmzRSKFrvCNYfsyzHYTrBG
J6wuCwxBt3Tn+6UYGbO2JngqqIjjTaanBDtJqQPIkuMa2wywVpT7eh7xfI+yxGoSNNmRoK3wzhxl
xjzqlA6fTdMY67nsM/a9LMYBD6hWcqyibKzFCL1jOUGY87Saf7jm6MokcYzHi+nE9Ws/KeN+comX
7RvaNTdp1wEuS1papKMuUUvYFZXc5I4YX3ppq6d4oTwokolo5+Pc+HNBcaXDB7WBWJgvtHaK0+QQ
ccBSILe2UYxb4j7CYPclTxPhh3bj2d7EQNeCOMMi7RzduPOeMFLPJ/MDvpB9gBjSboUyjCufQePY
qt8JoA3mB77BWkkO6GdAHcZ1n5t9oB6cD+wD9SQgIOBpOJzOx+ogVkLE/AGLMFduxLQSJKoPmIT6
AEvIBHJExPZi+uHFmf62EOzbFQ53IyfaTG7hI6i3as0ewiqoIFc0c/tg1DK9LsB9vDQr4YK5pDFF
rZb0hxLvoL4xpXepKgUVY+VjwKLxRNSmJdgM/QOhkSQ4V9VaypJ6MrjMKHNA9uQa7oa/kX6gOJqV
yuGyWLahkw5o2NAMjn2cm8d+JXnQ2hR/4W4A71HnRvCVVk6gH9hkx2Kf9MJE6cqG4yQrUjflCCok
qOPuwbfHd33liIwrUST+gItwB2THxsP6FKkP/EiykkjwV9lXxUonWRmX+7FL6QdxusUwNs5KMkHW
B2rSgTdx7FKeha8vX8u+ijeIJeppyNrqEH+gUTRN59jarsSUcWWnqGauz8LJyWn0H3AVc1xzGCtx
xUAy+OwmyMSTFtTHOsiS5x4O4gxDJC7vCxtyS4f/YT/i8u0bn+vQo1U6dBgG4IYQUEs+ADCch82J
J0tsxNdt6+dY9Pv2Qjo52HWuXn4nlqyO4DdJP6SC+rJZBWEd9+85yAboDdMUOZw5DnkZBLScmG/z
pJ6dUjpRXSTBvAlG05PFRlhAoUq8yALpwr2dCF0nvGzhuIP6tTXzf8Li36yK3N5rZfp/XxYfPiZt
0ZtsyuyPq+Ovf/qbQ9T/5PBPeQB2P0yg/xYYfesTzkUQbrhEmbOtK+C/Isaf1rEXbgawIraJJezf
iyMMNyDOjuc4LkMy/Fv/ZHV0PgpUfm+TojlRd3Ss0D7vg7LSnyDs5FGKWubZ2tTkGdM2wKgBPQdT
A6RQ0e6wFdpDVCe5f4deSATfzOrsPLlzQzA/hRsjrYEAfpxZz26XqtsGSOLD2LnxF6zXEHJJYrQH
b1qcA8oBIf118nfN+L/ZEBdq5mhiZa42vTZjMkrZLhOgKbX0XBgNM5WSvcbVsIhSbKFsJpyylJqM
qBjclDDfmNc/KGKCY+BhydoVWmdfUuiWtwV2eaJZGINgbmkWIhi7+pCfoCYQYwFjOY6EGchNA3c3
NRm3UW/G1nGARXI1Lb51DCCq1tsZas2rXvGmNqKK+++8CidkadeBERHm6qzQb1fAoueWahsoxzrO
ce2Stnb7ptiiXTqHDAC4t8X+Vv3I+MEPTuysTk2HI7ixZPG3xXWwSRTG1D2jJWJHiHlnz3brdM/1
hHs1KKAMx1AmL9MQ149tR8yq7+SorplbJM7GHkwdtTb12EKUVWnEPOUFqMslbf07mAuQed2WLxLn
HtKObmUxylk+eySKl/aLkfj+bVw2dAORLtONTRxwaMf4MTU7j0BZ6HCuZIzYXgpDBLcOkYj0lBMX
OHR8f7uxEcGpdDOxX9J0OqUDC9UMNa6KSI81D4Yh/DvN5mrJC5CWhHSdQ2VgzqQczHiMmwJ3q+LX
ITUC+QQc36UgRqM9LHaltq6XG1c2h/lIlMUAKMkxne4AA7bnMxvWDkVQfJ2WSrzKoTGfW13ZVhQs
Ai+ck+AegUrvbyXo0HW3p4K7GfJPiOU/eDBllkDSXBhEBrOEce6M1hcznrvV9KY55qZPtenNXwo/
KjojOLWt5SUkXfSEBCPbvAPWjH45omSYeBzjQTuZIE2nCHZHtbX02a8Z/5LO6hFvC2eiVrsd7iEI
OMUptebgtvU1w0JDcN3PtaHsm7RDWEP/Lm1ND/2c3L8TuYZcLGLPirAssOB8alWo8UXIg3Jwc7+K
EaCf1gcMYHGcWTG/D3aw0MZbJKYttHnS6/iazeEQN6Bsr3q3HfRjKYTKns22C/oroPQOFXBcPi+o
79qDwgMGLCi+8SpwIdnYd8+pqM6Ea5NTOVQctHNHy1F9TOqkbO0qqXSv3nhmqX92LD3bZcuqKIPn
38a4jHY6KXmsMzpengURJ+vNDAkubW7+j70zW44bybbsr/QPoAyOGf0YM4NkcBQl6gVGpSTMkwNw
DF/fy0OZdUUqi7rZz2VpVpZmWRIiEIC7n3P2XrvLEpLHG6bfg0ggyRKYsvIzSJVoTZLxyfPQqh14
vY3HKrajfS2ZnWqbW9mssXEgj8oQvng5eiSjt7r4q1vxGQ6cRJniqcEaNmzDWopmZheYRd3NHFb3
9RJc9VlH6wvh8DoM6umo87e2PtPQrUPXdNXW0340HIPRJStNEUmMUyDdAmQ1c2qJ1dxgTu3m6aFf
unjjx+OeUYr7JCSR2Nkw0Lufh/pmDMx7SOLWCg8YP1sXIkZwsKmqIsLr1HjxLqqwXYLPvjQpG75l
s38yFyt6RpA6HghyKh4qTwU3mao7Usv0RLLo1C0wPHunbW+rMQWt4HjLKW0DlFMOBlTSx4sdHR4g
rQZ/itNFvk6lrBvsl8tzHfkuvGD/hhHxdT8iZGusRK2R4kkOfRiqMs8wr6WMxhuvK2iWdPWXkNV2
TzUTbNNojna17IFoRS5tM2G1ZKPU6bpQik5mmQpGObNaDX78uU6tjuCqJIXvOVcbmmn1qmByDd6u
hd9dxv2HbJDkR3qjsY/l9H2QXrGfk2zeImkTj0pY0Wc7d+G3T1GCFydzSlTqlHQXKFZHQqBLh9SJ
Nm12YSgZGDTkB+2bIXeOQUTFMRmGfzc0oH3Tha3pXBf1yEZ4KrzFP2FEZqqvcjxi26BN9bi8jZ5C
SElbW4d4UZgmACICBKg14KTVwlz/UwOObCdw9K2i1Ap2ZdeH+3pRzXMzRubHUMYGc+YBHjXpmLAl
rfpybkd5KO0yuLP5D9edNxn4COInP25Lcy1CWnsYCr2TtCIxrQY4TwI2cRZfhXlJjCfN2HZd9Ong
r3PLhmjRUs5tcJszw+idGkexsE92FAHDLhOs1kaDiN+vIwy2jZ8fDYksUMJJZr48GE99Y3YfeeIQ
WqTD2FyaDLi8KKvvJuR/JzvLq01Apr03FDwGzrgzJ6tbT1B5DhZCrpXCH3whIz/7ZndO+W2AOEHb
2YbKpvpodNkHvflYMUBFgTK3LlVBKj7UTPHukzAPvk7BEG+bEHtjG1mfjXD4nqZV/InZlYYdVyb2
Y/dD5bjGNe9UvmZIpAXkrHPL3EYfYulAwss+R97wR2C17n6pkeQsEXF+djp/mlH7EIRWWxvfZzJG
v5tyzbzIkylHkG013+IIw3NO2ULEu50dlIUcZE2DzdkuXiRui44KMe/G/K4S3qmC+XNVLnLYlr0F
6cGiPdmvx4Rm9rYT5XKK5z7a0gr4OmTJI3Z8jlKcL1LmVKuRQNmDLzLGUCCAWlQbLK652+rDTAtA
zJE4/tnltoii6dTl+aNhefXGHlvzc2L56YGmo/9NCnk/KPE9wn+Le77FUe4/V4UwN2AcUkzXpn8M
52i5aigvV77dPtcxtuklHI5jlUesnU2zpSPBdIA8AHK4ZpB0qrlwmSEh3RYf0nHOrwqe+VWVeiCo
Jfx/K+uTdWNmewTLzbHupwdngZQllqRaFQo9ZJItX3vOn+veHuqHKJjUOu0W7nVU2vMGBJba0kFB
HFPB+ZuGulxJI/iDSuQTPcTo2Wxd+4ZQBfKWAveOyQnPlftHaZXiAjIU7lN6n5dNperLobW++eUI
vUJ87YK8TTYDH2ktqm48BA0M7M5pHMKeyGZTgZfsObH494KR1iYpxmwHgWC6sSo/QrVYHyU/OmFn
e1J/T8nc4d6lvkSpE8SbOZkYfopMnOwm+zChZr+PpmTYo7dxEYFYVX0/JNBQss5Y+Qw/XI9+icOW
fmW0nUcm5fLUYxTSh81WVDe138dwusJLouS+u2l8aGkerRLDvInG7kZTXxDRd2vZgYRsys+ywIq7
dNPj2A23jehv6Chcc1pL1/zFM+89zREw4zlnwCFmGMdr7iLDVxvXTl2stL7jXlVZEFx5ZVutE0+u
rNnHfGHk5XJrySr/kfn138Lvd4WfwyL0XuH3oX9JXkkrf/yBn7uhiDXoX/5Vn/0lKNHdUBPlCHmM
Jl45iq5/F3wOVR2MNwC4P7VBdYeU9Betf6QC1Aiqf9AHRX3yyp9FsFdoI/x1dLlJY/9tG7TmSUvq
OZivATAZSw4usZnnXemN4VNZOvZFPk0QA1UcN5ed63CEnmeWHvToTC4reZDgjPWTPt1y4gm37P7T
fTLP7i0Sik6bPYDhR0G+spGgKeA1hApHI/K5eara9RAq5rwfkmjCiXcYUH2gEx8VIwOziIybsHRU
eazprXbI1RgpB2gl/TkdDiPl86QuYn8QzC4jf4KmAXi5VQ+N4iY/GFXtW9vGwSOzxV8kl0vupWNj
TeZtwpoBUSVuNLuptOJ2RbggwktZghgaxoJAEx2I0frWYqNe8KLHqrSSx6WvbXw4Akg/GKovI27k
xyBzJH20MsnugAWc+km2F3AZ4l1SR8NLCHBzJbuSlSrNmb96UAHWYa04ea3DaWFhgfipUhfxGgmw
+PvG0VTtpeUvJbGhSFKmUxLnyriYxnoEnIHibn4wZjEsgE3jnED2iJLQ8vcWuJIB34hZ9+1BmHEk
NHUqV22uxzIIRq6bCeISvwJkFt1x/u+A5H8zIOGJ0573/9wKuk7/IB78pfp5VfjzD/2lMbP+hdM8
9EPeYnKEaPb8j8zMBNcP8dPVPnv8vl74P6sCYDpmI7ytRAGatqtjtP+ckTjiX7iNTWYnOMZ/SNT+
weJwFlT/1AXiFERlgqQb4TcB0ObbxaGdsBq1RYcCuHEUYE8Vl+l0kK5K96hMK1JL62Qu66tMV5of
0qmiZG/Iu0TbEDbui5+qCrr0zIOvJqJv2dCoLh3ISJex1VK6hBENTMhoHYF2P93pv4ET6OnNq0+O
f9EJuLXgQ136Yfq//wQnCDreZNIw5SUDi+leJJh2Xeb0V7PyzdNozLiE3r8gZsxfLolRU7DfYkD1
dCrU60saaYG8F2rXpedBVephuFASoRncZ46DxnSVYyI+CGk2z1ToYTvB+UJYdAi9AbkTehpRs5Kl
FDGL8rkrrDzIeK2elRYCJiZfPBnTbYIe47GwEJvunaiqLzPkV3IbpxU9OCb6Es6cbDmNu9MALzke
ma7AZlLTPU7rYGMR6fPSVw0Oo6wNuFSYRKBMaVpjJBtpT/+FuEUFi4YJFsYwQPM2GDp5qfUohc1D
AL/IfZGY8/azYwDHxLwtTjKocyDJuBlR36Wh7mTpT47YqJCbNomtRyE4G6/SM6K4k1n7bIA0IwVG
swwmKw0mai6rebbUyH7j4YlJbkA+8InOPbQZ/Mj0QbYu/kkKGchXVpaIjixA3Aon1k/yeTx/9ppP
lj3AC+5lx/MXd7B4DRTc6n6RlfVo2IU1fWzAKhufbavnzqXMAGMm7jXkXdmQAbVWEiX6OvIMLl00
iv9KPcmnszLF/A7CvEmTxcyISohoHHjo46oyoRyz+f5UTy7OtDh6GmZ8c2rQeRHhKCiS2tS7S6iq
UJ93LTcpneFUrTyn77tPUIFVc3DoB5Zb7iNIRTe1uS0pPBFcsW7fLg/zUusiC86/uCSztED/qX8S
XzcYwzYFQj02dn0ZAl8UdFB6AyEUcvDrJB6XOzofybTKJl5eUiRFsGGSL/otgWm8hEUo+JTS87Hf
1cqi+YEQcVOQNpatrHGaH3GJ9QhKw8lHrRBhvVqAA77EWe9eY3jzngxaxKdRNcWtDfHtxRpRg9CY
cII1sgj/pWIT+9jYZjZRRfDIJiPdSzUqoMiwwbjjZRHl89GaEPBt3RqGMiC/rr+z0gVSlQuNlrGa
9Lm9Y1p68sZEb00Iphtj/1yXWCq1Vd8JksXeZDyR1h9jOfHbpXbjjN/nbAbjxb+WGKencbpPEcI+
Ys8C6Q0R033prAqQZgKW7xGtBD9PkRsMgw0O6wgmxgUC7eLXzTN3hpfLx4637POmRqDU4QPsPkGA
me5p5/IiGIhmJrR3dK/2OXC6S9ei47qiiSgPsSJAYYdId7rF690e8CAzX7Qx98Xg4JkAb70pR0wq
eNvC7TQBEF9TRNMaH1xZX1ZwG+Uj/HfDeDIGjIVXvSUNeTtPIZ+kmG2W36Wkpfkhdcwyv49UJg9T
aXA8iRQGtkU5LBDLXHIvZd9zLydzpEUOyowbgdJRHsDdQth2WFWSY8Pph+pIP8g5Z6tpVxsh77Gn
9EvB1JW/ZRpt1tDKgTqVDvQu1wE2G+/TVASDdZNFIQtFEAtQ9L49ihNZAvhPgwLqIJVJnE0H+osS
8LGQY8w8cYj7r3YU9PlHyQohSGCJFlfe1NguvGA1xdDhtz4JbkyjcbXhZOVxOnatz2/ew2o4ZUTL
TB+DIWrzb65fWdTczky5ifVSWdZNyf6ztCtryGJAvZUVlBa2RA8CLzpUWokctRcimdLY/JxOC7pU
HKinijzQT64aonW9iAef4aj2tdbDB800R2jVJRsejA4Nc5xc2EUYbWjCYNEoUzXi8ROzuwEr7x6M
bkRlUDvYZNOPceIM3Y5zm4cwsW7miKoa9htDQfOpcxkn2qX52YDmjr2cmhrFXb9Kk3EKDiK34i9F
F/nfAElRsQsJx6rwroZRtlCuCjndeTU9N9dW1RYrPiHbDCPuAzp6n4WTlDur4mi45nTprszel7dh
TFfQbyDBr7DD4h9u4uKDlVGXYrTqd4tOXMOQOa0rCYoeJVNzo4qlvHIdNWwHJKd3LOvN5ywckgfl
gN/yyUzYy7ajDp7bCR9sXe3xsKcPcecVuHmcLt5JbBxXSKgEoLV2ORZGCIXCdlKCHoiKWxU+GudU
2fUjm07zqXLLJtlkS6c5fWb9EYynvrU0nleBBzF+7fmECTXeZK/iVJXA8P3uO1JFuSkGh47VwiGZ
gDfr5MZk9mwS061mGi8cBzadtBRSrbLeBwVhgCA97PrCpxWwi11xl0V1szc5Vm8k3/FTliPvYJdS
3kU1w37czqU/nNreiR7CJvH2BkPgnWuQR21kxgIcCqTzyUj69pIFmxyBqpovRkOEF7ibiYropGS2
xACtBXN7SKrOe1SpWr6aZpFdAnJdLmUlwz9ztf6Y/m/8DXRdAe6o+jmzUrvjXh+JAL7wDxE0YYgP
QRsLfjoStXVpB5nmMEw9utScSL+1OaLQWjlIJjeZScsFMLk8vH8uelNfWgGRLTrLFkiGsCAr6VPT
T1d1ogWH9eiG0PlYRVMnZWHAIwtG//3rUBD/8u08jIkcly0cGG/pFYpIv6FDZXt0cqgH8N8ka3YF
EYWMABaMf34xHyMitxPmSPg2OFfwDhNe58G3L4h1q2ta08gRCrp/1MDvX+rXgyyKJ4p0zuKm7gO8
Oci2MakLBmbpo+3N4lTByNy7aBDXXdDXl51PFvk/vp5mEtF0QH1FzM2bwa+AMILBqnSPy5RETz+2
oCox2THcquM00qUzt/f9a+on7/WTyZfTdCvm1vx4bw/rcxk7fSh754jglNOVb5gcflhQ2YErkg2i
lYPiw14jgeLfTSZf0z9+SFF1wZgNTMw1lvt22o08A0VzkXvHYYDiiziLoa2gsfH+1/z1VeAqPtI1
Ypioy986d4rIGmn3dt4xxnx/mJmYI2j+bWL7312FghJfucabIKR7/cJ5hLC0rsF3Cdsu2HgpnVZr
gmj8/nf5m8cSbxSNI1y2AeXmm8ckbwkRbNLaPVoRRvtUJjwUah4JKpijXpz6htCD35R0v65frOms
Jnwt1Hpc9vUXq1IFgLfwnKNRR5ALhyA+LqbiKDIUdbitAt3V9rqFR+T9r/rryqLz1mygMSY5Yb+8
ESHcHWikrnXMdYcrqlknewZyJB95wW9gP3/zFXk4sEtzBgex+Xax9IsRQFJTWsdJMhufS1FfLh1s
rMLhgSGcI9hM+qn559/PC/B9I7uEaGC/WaGVmaKJJrjvCClcHird9EPETwfM1MXP+9fSrYk3r3pI
d8J1HMenIffrmwZSLzBZT46L7GBDZKJkGE7WXXHfqEWesMMyZ4jQ+t1OI+e6kbNWd1KtAhjioOSg
uKjdlyK2aEQmnc2pc8FMehvkREj85rb83Sel9WGFrEjgq97G0sHOHBEiRDzhOoxmnUZp85zpcSoa
P0cPUEKO9b+5O7++uwCleKvYnoGmgc16/YjHBf2SiD3uaAQGZ11sCNQPjK77r4HEE8NYP9LPe5aS
kDIU7bNSrs4gAvR133YWXJ82Rhez45QE+2oWpJ28/wH/7p6whvGsCJyH5tv8QZOo1kUFvPXlEnDo
Nt0MtQhija7QXqyxNX/Xxvnl3YMcoN8GWjk8orgoX9+QNu30oX9ejiQHOC8dIcLZ6tx3ZmenGn//
2/3dxQK6XCYNGpaat7tAsFjk5rbhfJziiX52BezR7AKqHNdsqJLev9gvPzXfTCPRhMnsn+XszVtX
5oaAHmrORw+SB53otOfJ4kWkSnz/QpbO93u1u3osl/rw4PLlSLzUn+SnE1hhJ+kEe3TkBCGJIzKp
4YY1rqQ+/xAZ9dJdNpmiE+LETnBFNBXixqLxbdz8hd4G65aGPunX0EVHiqV1JxaiInwpDyZhsc8h
XS97Zxa6+zG2OcXxaMXzbV/VIZO/97/Jr7+PKzje0TANUY/8chTCmY7tuuy6IyPbYDPiHbksASzv
Y3P+x6cu0tp5BtC/0bBFb/7muetj0+oVYd9HydzkgoQivn+LsGkLSaG+dKrpt/1DvXv99Csh9WM9
BHnB/5Je8suvVC2lLVrpOkeiBpxvnmepo3TIwzw3RDSLSBB1Xrgf6mmyfrPSYQx9e3FeL9tD6Af4
UmsP7dePiFNEfeqgfjkKQSdpgb8PC7sjyHQBkYMYLwq+eCLPnQ0aFNHhl6rZKGwZpwfY7HC9LAuI
gjmUdBGXcwZVK31dWGDAJiLJ5zmSJfyF/cDff+v3s4HAvWa8eggNBhk0LgO7vnOzbnlCn8R2Z7AZ
7HEGi+YIK5DUKXBw061LqNKw7qKcvl9O4wh3WquwZwbxaOXXrmmAkjRFXt6NdBugXvTGfnJS77ae
hQFwwa/yFV3sCpu+31omjqvMrNad7w7hKnFkc9XnDlo7H5vhuKlBi1NAL+lxDFKxdlThYv9DndQy
rh1AEfX0viEp1S/2kqFYXBUio3k0NKIQX0cZEA4EkY33JZwa3QzFipbcEs/Kv2uqdn3BiJymdyjB
NRw8hfdlXbUL/3Vp/T8PnypH+L8LC32uaRvetaQq3Pk73fJ0XAPklxTus8SpeREHxnTfTMg/btFh
FfUVyHvV33V2xw9iNT5vdy3KJkfzZLJfyKEHLy9MFP+5aQVXcI7q/N5vRPeVQAe+xWhn7vLN9qrB
uZat0K2oseBnnsyUP8hXJ3lt5OM+NDhCQnBrmXOluJuKjgaqrB2o/HzaIf/n8vRB6Fz1S0IjPCDP
ANG1rcP9UHNF4ssy2tVFO2WD8TDVKZdu84VdK0TkTgsnKYC13FSjcvt7OOlk0uY8Lskt9SrxNaSw
jc3aMNAJKsU4Pd8MvTLWS1OBEvQslnCQEzxBFRhw6Pb+mPpXjorEeJFMBjk2/SRUeiIIlZ5W0Az4
iKeCGhYpa0iXMR7MST6KyiW2IUBnCCca8gNu7lSyN5zPAfTsefqW2KPVkHhg7Y7C8+35MqIRgs1v
QVj+PeyX6DZY4Fr9aMG5xcCHsZNJ/EiwS6MEQX4HBL85/HitPAiFPKG8M6NvZ8FL5aa03kZ3Fo9I
9ZP0QLeX3rzVOyzj0nN5itrAozJLSA8l+LPTPXM764Yvc1qPanee1f4YzYjAeYlcWx8kiCKhHwdl
GytBpjuxkvY8WX6UP5Mw6cCftz/fG2gyJvSu/Cvk/cMCzS+dsl0d5ES3lWHMa1o2BpOGYna4sU6k
HFIOQytO71AY8UEEGQ9y1xRWd18top0+D6T0EUpR+C75dkEdTsO1OxXi0QPD46wHGaXzt8BgkrHN
gtZy7mbR0AVOCDgbbd6/0S/ZjxkDJPUqoV3Bs4KLGcNK4vS2/5GDOQCflQsepbFXBXGiRraKoqWk
N28URFQUkrCzzVzQlETvUi0BLYmMVKLSNCdabXTI+4AG2TKobPyx4/9XOfEb5YT40Y35z3PS/bea
reK1k+zHn/lrTGr+i6MLa4lvgr6AMcXm+aeVLHD/5ZmhxmtQNVFc63L332r5f49FbRNJvS6oqIcp
wBnd/YOpKP2XN9slDTSPf5DoYxyz2C9fb5ehxTA9qoPiYAfx84i+bNV3eY062fyEJetBKuNQmUP7
KSjFJ8wbYjf4866b1LGf/WC7GK11YSPfu+hwz9LIxXJEfAfhorOJGclAxgM1SH6fI7D7NSJu0AOd
eYV9uvlMBWfeG9Zs7WnPnvn6QOgJ5tlFxDRth9i/zzCO3Y7gofIA/FI1slcgRwQtR+bRtjMsazOP
jjyaPWpWVd7MHeCZpkdGlxXTBavocucy0tjUTINYYcfhkeUwX8fzhLMcJAbNQnFHkIK77/r4o+eU
ICnGsQCQVCTXPfvDZWaPzLjMKr0VTBG3LsOcWzoIhKUUT8NEOoWNTWpuPWTfvnqpSepEpadAAzvN
9CWtwpi9HZGrHS41aI3W27vdaG6lI/39CCVzPTrFtOXQ+bXPJnuH1D3apLmn/fjDi0ULYm306pgh
ndyVKatiRuoooSAVum4/JKnKr+7Lttv1WKeX2riJ5qzYDkY7HRo7pMXr1+I+bKziU09M9EdXZbsy
1BbbvrzP6bVcpUUgh1UW+DmKrKG4lo0dj1srUOa6RWn3aVjq9C63aQjandGvbbsig6CJlXxobSN6
gNnqXjo51mhYyy5jod5rr4gmTk/4ScZPUUhhix4gfJpKMouYUQxsZbXPwRyO1BZponNB4Rfc+eOI
R49Td7wqLOUeejtonv00wwmX+ap4qhhEXpIbEe5NqxAnp1pMn8zGguoiNht5xQEo2JBnKLh5oYVP
MBlwHHRWUx1lF6FYAaRZHTGZDy3smMonsoIIYHJea3LEzR4uLfQysbNGP/vsA1TwNlNE1pNrpdHT
OVQ4YJPfTmWK4B8yw8nGGXLp6AE8pVX2uWkidhvoMWhl0nwRxIgYE3ExNqoixAWnoSc5agWVYyK0
Ey/jMjKgIglZ12IpITKyZSdrTbt4mtPZ/CIHzkyGbQ/ZOu567ip+4Y1M2HS5gcYaOxXH0JB+7qOq
3Yr+N3+lbw3zsIHXMt+yWxVP7hDN+cHtFF+e+ex87xe6C1nWyAdyj1Kjq10vX9szv0MTFPyFoses
hfUzJZCApCayOkrOaLx/+9SjzF+Rx0Vm90TDj+zcvnhqBKaHuUVDha1f7cVgN9/cidNENNSMVvQn
y6KsCXYKVdPC72r5d/ECJCd1JQYGsIzBnTPxDDpGX34vysSBxAqnscuccV17jBzQePPFe7uc72cc
Zh/8qeT/WGiLnqtYRDYcs+etGXYwdUYn+3x+0jK0pBzS4xCbJmc1bDgTPW060kjXG9CTqwQMzdrF
bvPkhKP1cayMtN72pePf4et2Lmo0VfcCjdJGyt4CKzYgauD8zqo3kOFhlAu/mhWNza4gHPxr7ycE
k5i1dwOIcL5s0RzcR9Qb92NrADXmiURnHboYhSzZrka3hF4Cf46/SAVcERk5h404MR7qpVX7xcvq
h5aifV8XPfIz/WuVY1k/pPHMMafLIaitBQz3da01ktAn3CvBhCpaeWcRpRdrOMqoMSgF2N1l4X/S
AIshztK1dVZhZssJ/gw9qPmWdJRH1aL+VC4Qe4Jt49KDFBJcW/1wg13jNlHQZYseYHMmv9Omvwzt
ulj12Ekqy7+fOhwqKtn3KEZjaBEbRGzoNrWclPQxlMfgL5q5XgdactqzjwGwsethL1Lh3TtoUwGG
iJPHQHOTa+Gq5yNhFT7HprScTynu33HKcEDWR1vLXoUWwIrJIusU5jZZbloky0k/WwWhcrZzA6XM
b2j5KS2r7c8KWwOtbRVPa4X2ttUi3FbLcUEQdttKS3RttLoSzW6Fdhffd7HG3GvfWFrYa6Dw7VD6
4nkooRYh/oUYQ7iAFgQbWhpMecdE02Lutm6oOB4GLSJWWk5coitmVE5qiZYaN2iOq2xoUPTlZF0g
R3bdhR9YS5SnFlZupmXLOfplT5dGsBQQKSJtNimvD5Ql+cYMwNxOWgJtooWGUdrs8CM/t1omPVU1
pZ+WTkstos5mz0RjgC5ZlC0TBk2nnb/bc3PfaAl2qsXYhAKbn30PBTE18GMvuuxlPou3M1zbqRZ0
m/i+ViTFAmAMI0eDthfWAy0CjzOtB6epTIAMsvMwemhRjCdaOg4hYj7RY0BPbp+15dVZZ15pyfmi
LMI7UaEXWo7OY4XvV0vUbS1WJzkb3Xo5AFPICcPbOB0H6k4L3EmJy7fwQy4QZaG5bJoXeuPWpg26
cJMJ9cnUUnlTi+ZDLZ830NHTinhuE3tvaoH9qKX2iDjUyrXJVa61EF+iyMcpZxKJh00s03J9Asm7
NcPlTQ/x7GrUmn4OCcFXRwttfK34z7X2vz7bADrtCBjP5gBlIRdfI4X4kPkDxbh2EDDQzr71UhZH
3MwgguIuQoViqB17+rjLO/5sXBI1veBOQKZU36FXmzZx0nKysg13NTYyODWqGT9X5lx8HrUZwtO2
CFcbJGBaLZvi7Joozw6KRJsporOvwtMWC9IpcVt0Z+dFok0YlrZjBGdnRo9HAxGTceMJie3LtqaW
HxHsF3mKxlbl2XDlu9Lhiakiwl9axvcrZxnZBpG9n2qCoI+OtpFE2lAS/bCWYDJB34TfZDl7T/qw
Mk59HLgXnBRy0L91u00n3OQFyY/ONsESg/rUuhHaKjPKdDw0id9+9NoeI4221CAFgkXlj2SWwUMi
CXu5yLUFp9RmHFPbchpt0Km1VQcgZLbOzvYdbeSJtKVndoovvjb5dNruk5+NP9oCxDQcM5C2BQ3a
IMSZ4XqqM3rw+HSs2FsX+Iiys6MoqxRGm7GV60UbjlJtPSLmrF/XMndwaCzXGBXnPShjtgFtWnK1
fWnRRqZcW5pqbW6atc2pzbSy386NZ5ssQ6HNUCPRt/hd5n4XaqfUoD1Tho17SkoNB9eOKt1fxQBg
3rOD1jcVhPJVE0If7rCVP9nNtEf1E2864KA0H/zTpJ1bfRDg4aoAgo9pty4E/RFVx9/aiXAd7fwC
mlxslXaDTeY0HVPtEBu0V2xso6s0bu+dyCXrLwoyUuK86TLKgiTsN5mREAzq2QsOTVZXcekPhpeq
baat9s0e+lgW39nw+za8wt1I7Fo3OsANQgPy41MctyYqQXrQIOZouMzwDDj/LlcuR5Uc1EuZu2gH
MrWZAnDuiGbIIERDqYah3pQEPJLdG6tk/iPJg1E55BhEtXVgN/w4lc4dpne1KyEArmPyqh4An4HH
nZfuFGduvcuU61z37vKpXex0u2CBSMOanJOl7zHukFNQAJa4af3G/QKafl5nVrV8EZ3or8cS5V0q
1DdJIN92dC11HUAH2vgMuLBGUv1AC+huQ2QYV6PvtfcxR5WtFRHURe7YZ4Sn0aoth+xl7ON5nRrS
sdnvKciNlK54ZprrvCWNAB4GtN0mAKwb6axTiEN7MwgfQ61ScXPnEv3PCAwx++pb2vPYlvJEy3IN
YP2PhO7Dhg5neJzjxau2mdCH/niW/RfTGfuvfu5mVyPyE87xnXOwvdS9kFn4YCqo37Te1GJsctXn
FxC+cNQuizNfOak07ognXz4WYCGuu6T8gwI0LrcIF4dmNfaLe0lnlFjcKvmj1YJyKE/lV195es2K
+n43MNDcSWHKZ44v3tay7Om+j8JlzRno3k4zFyzhoiMPrcI+YhxoN/688KYRaPrkAde5bBu7uloK
FTTrdu6Lm5zYYJeYMjv5UrUdMOIoS6edzlTM2QelznhLme6vxiIMvgYxoEb0vK64T4c4+NhLn7a+
XVZflqSGz6ci2zFY8v2wWg/mWD1WHPq3rliCS6Bt9a5jYdwGYsGsi4SpGSmyCEbNT2k8jM+oU8XG
o5EJi7XC/CfxqtYri4vftDGHkqxGrYfnKOwfkXJIZFo9qPvFrlecnntcL1M6Ap8DuUVOnGw79T0B
vnXw7T7VhoPmMBnVt3xCCQpJ0qd87K5yOZTUWTIAGWaq2zjpm3s7C5dNPracbjOwf25cY/6NbMjJ
YRCRCZx+oPCLNj4O1B3pGcFF4Rnxf0EJ/+fb/0YdbzNtYszwn7s+H18whmOiq1/p4//8Y382flBH
/ytk1MhY+geSnIH5Xwwhy/mXz1zLOjtg/ur5ODCHTMtxGDIzpoQDwEf4SxrvAlxwhc0kHx2SznX/
J02g17MoqOaI62H+MlCjT66bUq9bQGxrOitx8O5KxSKwrnAa38mCtwJhZNt9/unG3P6YAv2s3Ho9
GzpfjPx3tOx0ujysAm9mhbE7OQUlpHOXIIp7PmsuZ1pET3naMzokc6l5jpkrv4Ra9fn/cWnwDziX
tC7hrfwoNXIx9XAB7xYGGc8VJtsQMKXWefiDJx7tQEttO1PqyWCkkZ3vX/71wFl/c99iBMdKHqBZ
Q5j0+jZbdhpXIdK8u6IkZh2uonYhmP2wNMe01pebCOf4jQjjzTTsz4vyqGChgDTvvxVEVE0VDXET
Wncu2mDI7aAfrNJjro5YIHxqepKPiLPk4oMY6L4n/dB/9Rp6CoXhcR9aMjH2ZAOiUuow30bbhR3j
xQssuvaRq0xxqQgXRKRN/wlufEMA9mYqKjQG79873o2fJoo/vgYnGnRAlsuU2XkzwwzGwKbZnlh3
xNbwrAwF5oyCM8Mu6Jg+FOlcX045UIT3r/q6N/rnVeEmg3HT9K63qZAcIP1sciUSSqHEY2UQINX6
VfId+XdLM3+Z7l0Hv4DLqksbkODb3wwzf30x0eSdtRMmBivSB14/MSoMqxzjkyAwlflWql+YOcQ4
EatWnN7/quL12PT8XW1kchqSgljjF6lVNPt9ZZqDuHO0AoNoG3oTKhX0OyLbZpiWO86LMpncxSbS
/jUzeF4WIyPZFvaF8Zuf++++uG06rJZ42RAmvvnilmPUYWtGhOL0LS+J44PwAGDFbrhKtZTh/e/+
dy+Jz7LHe8k/vvtWHiMa2ESGraw72fXBppoThndOTJdvIHr3spQZHVDV0UBocTGsQuJjTyUAZG1h
xSu0whtd/zCmkM6t6f96ENnnUMnOvpEkUfRuqznjLXMDeqhHUjexpL//Jd6okc4/oM/ogNkCWwWT
9zevSFbE0RDMobij5QkR9CxrOD83516elKVBoTOy7s3cwDKgLxanOHiBnIXtoZlL2q/wQ9HdLBgF
5EZEZodShx7U+5/zb1ZBn2YIMxCHD/uLMMWYrEF5kSPuIK9wQ863WTSyeRZmJB5bLYB//4LW24cJ
xxlPNXuuKTCtirdSmLKPrczM5+7ubCo5T3yjcPp/7J3JcuNWuq3f5c7hQN8M7uCSYCdSlKheOUEo
U5kbPTb6DTz9+UC56tiuc8tR8xNRUWW7UhYbYONv1vqW8wH5AzFtvwxqG8tlshklEas6fYDAvBrx
HzwmfYbG3yonBP0VE9hU5wS4SkVAyXJwLtfE9SNqeWq4KyOJg1M7eAyUUdqerttcYFaQlpkj/Y3+
knfwlyORh7XO94wG2jZRXFzNsH+QwszAcL0ai9Kl4qG8DuQ0Q5LDqHVXW/nEVGuIQbYwQAc7ZzpE
7qwRlUfxNohFkkK21S19PSmJGTU1hw0RTd52mIXWsf1tQX6WBqRgnCNOhILCmgNsCvGoPUuN5j3U
vQrU6Sim2FkzOWOXjbyKO4MWsN/wCHBhT6c5xnJflhdAgPHRbwu41YVfnYcUukzIzluntzVz7Y3V
d3ZnVFP+Q89apPTUATG+75mA40kN8efkADFi24TOPel4ft9Aui8sEoBSeQ8AmuBkheIPXW3VMv3y
YrbVg+dp8gV8eDriY/A8yOR1TPeTisxdMbOrB9yjomGO7gZTs3bJLv+OhY/BSAkCI9vP8CPQKTDz
JScBoox2iFAcnhgHszSSQ3Sjo+sEKAMGdu3R9DYXbYSYRU5CVzpr1GtZvC5iIeW9B/u2WSuA81Ho
p/iQBQyhF5lxjXgY4cXKrdD71EWMWoLSAGMI/QavrnJw8wQ2ZULpc9pQAnIQD5gDHr40yxNzjjiM
LKyAfhvljAKRbHgnP/OyniezERt0UnPZ6568wTWYTrckAdYnIud8YyumqoizlUyUfyBxjnlwFnQ/
/JLYjJUgPWsHgbgJMewIMB52s22ChIkQivdR1+c3tHvJjTn4KvSpA75jN2M+ldTtjqCBaIvRuPpW
BK3zVi0TLdhM8ScXivop+iiFb0FQYKj3fD0Q7LtyByDQCQvDGxhXAtwhgS0qlfLJhdMmVvrdp13r
7lrhQ5ZPGty4jGwUvwWJAvE5KJ68AQx+wAWQT5UXQu5j277qJttD8rOyyfMw+V+DbDRHrjM70Yx4
hQ5yAsflZ0Yg37R4IF6jIOa6bMKpngp/q+lL8TNjhKqyjC+oBOR11AXzWE57jU2Nj5RhA9GQ6WIh
ovxZYZgYVlelcEFmV78evIBzJag4K76McbFv8DC1yRtBQmPQmwZNyzfrEmOWr5KU2YROVk04BiOX
F0NDvvpskO8QycWl9/y5W8+Tu6gdRlhLiU692uU+p1ExOh94i4KX0WTV1s4LVKZHx6tBEj95dsEO
oYnhdNTcof66KBYBJrPMq+XIqY6UdXj7FvVvxoj1yPjVfKp1Z/lDVR6cOgQoNKWDF0VQyoJChAZT
+GQloM+gG00ofFh88w9IzWIV5zt8OI3Jk3rVMXAD3h4b6RnMO0cMuxmUOXURnIIFr8sWmof6V0Da
onihhiMinky8o5cywmcb3X4iXeSjDBrbeGrbnr+8vtqi7xFNWrXNNoyy08RQlkz39bUWyZBTN3dl
AUJKiME49zPa7cGmMpzMK35nDhhMoO3qE9oNK09NmG5oc+MOVVM4LdXjZPLZG8REYsvk/k2hjgxs
uCouhnT5qy/9lkipPvUFL3p1TIAkaD9ljoiwDkT9nmZIbGn62+nhWijMWU3eO8Mt98NcFl4EsPDV
1rwYZfrpp23l4CuxxFqHqtb0s764e90q0s+EoCO84jLiuzOXV1tWNaaTFrna1aeHRokivFqEfI6R
yXc2uDzNpwzc2yYyA6r0q358YERVHeq2QXn2u64JB7461Rpez/W1wOmXUiWb0+7zq/mxltJnSgMU
T4i0bFKjtAySoyddNFSId9jgFo79ESOsBHCE+NkHuqQw/PlAUFMwMkb0HcIdmrbyegsZZHqq7QBR
gDKIJ08XNuPFt8f2Mw9aviMZ+QudlG2xWAzAIHM42wjgANgQF8nOmAwKg0W7yBgGLnZreQfeTnW0
Bo3Z3tRPoMPinFcL1nVxPPDE7ZbL04Evc9bFonfM7H5R4QyUqzYT//4WIZvGaiuO6AENtgHo4WLG
TRtkrryYyOECJu2Jz6zDvv6ihsR7SjPSRjddDRPWMgOukRyV0kdcQDpYgZDj/V8PgSxn+IUhgk8l
z5Lg5C6u1jrgDpPu8uuLEYkSEDTKsc5Ahm2wgL6qpSj3630dWXyrCZ6iMOdBzucwUoIGJbvoq8dY
YVL9aBa/TKbnWGy/jKXC4Y5vmpZXcr0SwbihK8Riulwb1Ogbo2FxQE1bC8aXCvPGwa+WLyitQdhv
zSqq90VjBGDMZhWADp21Fo5QR1Fk+gt+0GRx8YjI0Pmw0hS/sra4i4OUNoQtrvE0Wg0fsmUu9EDO
+YBg0SSQ78BpudFrY1QY9Lhur/51DHScQE2F1eLa8M6jxrQOj+HTIGhRE45ufTXS0j4tdtgnPLR8
Ldd1+uwvS/NrxXh9bE6zzhUlF2mv5ce899mRwQlHpAayzCRNtO/pZBZndkMIFVuj0cjnsFleTuzy
LrIEHbbsyUVZl7EA9JeV6kGfJ4s5mjVb277NobY5reA4SjJuLhNnLnEfbeNYq5hLHuDvsjCOkwgp
4Dh4NUYYB/urE/S586CasWzW5WijQNMa3fkgMpCrhj8dvJSkCjzlGPsOWV1p1QYJ/ZjfFIPLT5Pp
a9aP5EqOXCKsd4r1vNhQmOAvZx87UA3cucEhTykilpbc7uhX4oJr4voBfJ1FS+M+pCbnwnKwNmLx
HF+vXVIdeKypxTenvGT6jko1ulyvT0R40Q5qHfyNsrazW6/3uUR8vSf5wcmGm5gxM7mb1wuCUbz/
S3pDNqyLZmj2WloGm3wClCBwDD1dr4ovF3DGPursAkncGTWpI2RJ8SGwH04qRrKlASHdIXt6Pc2Z
tkbKwRCicVK2+MnyhrRxcdkmjZOvG3vk/5sohFAQGqZxNmzeApec8UTUbTWGRi64s7wIkbeJO8va
IptT931acdpbiXHnQEEhJWLmov7SjXcjh/b1BCQgD9M5LDk+7C7Slsc3QUIEcXkjt83yACLlQwCv
Xcuh41CoRAPnoNZ8nNIlFoaZC67jNrPqid8r5MTmfrJpCSStGglcE4UfHm+mLBPbndVo2p0WAlxR
xqqhFpofB8PHbt31QxnfsZPVqwNgbkgEV9uK4y+qBpFUXO26Ec1IUB1UIhuhZcGLTh7FriRAhvfr
BeM9IiLvsfdVcYc6+kesRdo6C9J27+RgGzyyEY4ws9NfwmoreFDgslgRlNl6qCxuYMXjMU0kT6SJ
qfUapVEXUKFM7gtZQXzOieSUq5xxVjutT9HKs/YdVqIGkYVCpTgkUqa3lt0axpqnJlh99oz70pAE
ZOdSlrdRRR51oBbpzlXUCs+HK6xpzc7HJ952+k29HP5oRwSDSAQbNNq9TbCKmZf5QatAJZRM2TCb
5tGoPYqUTcO6KST/XQeL0MRyZkANug6g2AJUR6gw51I9UOMUS0lXxz4KGMGuHEq6tu4X4M+1Ub5a
3Ecr4FYN4hp5sN6guY2IZHjJzIr6ANIPr1RdHyZRzLk9g6nMflbUmDxdAhls0uUZbmhkd5AVwxV0
bQyFLkp5wyqHWNOm40yrXLKgjszTmr2HUf+UBMhO0KYYZ6Gc4MXQuvbTnLEEuBb6KHowvtcl9UNt
IdhytRaC0+pKSxj4zawpOSKDNEOSS6YCq+WFY4RKikNdRoF/Ksh3KQjSZXw1EjLzTozguKoIivlo
am6hLufiSSINsl7lbF2xnMzzTNABIrk43ptOnPy0Bxd9rCN77rhOQ6TgZEBRta8Ko2ZGovFkLrLS
tw+ehzTrQMOmun1Lf7Py+76BfN7229w2TbJk2g4oOyKpJ9/HD8Y75lRizsNH4qXY8pG3mnQShcuD
xSXh7ylmYh3ObF8O0lHcD7NYjoNryexAnHUFYZBMyQp9S8g1ekS2q+aW3xw/xU2vnlXMyjG2p+RZ
9iILW+4QTme6nXnLA7H3ANsWZBBNttTuG80F1ks5Xfobq7HU3hSO9qOXlvOJLXz+mVNV/gIB1VJu
jzk7cncyj/hedKD7bbXLGa684ZBx4ZJHUQ5xsy5TUJsVYceOpZJz4mFcFKmbvBayE48uNT7YlCKH
htQ6+g527HQOLBk9xxoxtFU98W9ySp2dbkJQurifS42ONdfFiK6/0xuygILBfb8OS/5X1/t3ul6s
OH8YK4Uf3cfvq6HzR/Hz//6f/9dkH2X70f4RfwTPiJ/5fbvjB7+5NoLVxdDpmkvawz+3O4FNnh4a
W5cxDZpdrKb/Let1f3P4kcVLjlnFZsD9zxWPZS24NP40gytKHN/8jyIiFlnwHyfoDnl9/AfQmmcY
8BJYKP15llwnCNClScHh5L5PKJs2nBtym3dzFKubnMEl6OEqnUB9jtMn5S8ieaaBHGOGMT4gPdRX
fSu1jxwpIbladnCeCSldlO4JQwxJxLlobe9Mslb7MLH5fCpaJ99lWLwPhXCNbxVF/iZPvfQG+86m
g1b6fSBZgO0nNEju6BHYZ9vL+YcuqQMSGLnmOlKZ+UjITHYTkLaFFcHKd73V8pjqytvKMZM1gWJF
yLoTt8LQjocyKXiAFxxIoakJYlpZX3Om5OqO0Nl8J3MfaBK6AnoZV5kXpfXB2Usy/dYgH/x2sia0
RzwI663pGfnOIDjuzSA47mxo2b2h3P424gE06/AxDYBGK4ok4gh1dteIrKABI9JxQYfge+SZ1HT3
wLSJUuK5sCGJWNERExqwc3Jdfo7EVWw5ZDJyweihcH9lz7WduvUK20a6k4VK90HbdeEIGpVx22Ss
O5xur5WfRHddH4+Xjg31j2Aap7eS8OuLyPxpb00pQgErVRfWKJyrppls68jpj7py6+8FGxSSsgSZ
O0M+7Dy0rKGBgnVlZ2VOJOHIxIs26VMLrKXgmtZWII9EAWGEQM9Kcg16Dr0CNuFEBOnK4oCv85Az
cAp5/s+v9tDUu7oenF+ko1ekHHUJ1mJ73CF5j9g5xcW9MZNQtyU3JyPOqo00qOFpf5SEkr4I+oV3
ryZfnlgQeRNJd3yUw1g/IUFLyDZ19duxBZO36hsreSWjqT2lvZ4/2pUtd8UCz1qNUMH32C882nYk
1Zd58pJbAQ9vO3lejuVP+t5DSV9IpkOH+zghn/aEZka/h3Pr3VTIl8kgmu38R0+w8Dly3Xw/qd46
uh0ijUK6yXvve8lbLalKSuZWl8InaFXRX5x1bbCOREhVe1jd4g7JVvuEWI7JVNHmh0LrD+zhSCAL
Ssc/m7U02T4a7m2Nc+WQGLncp8wUCjh36I1Gmwz2XI5HMx5tLkcmIprebfpYAG3sfX0igBBljikj
76O2xp9OTeElJsnUcCocpgiRDdqcZ80EO+bFsrMfiMukWGvCNt89v3yqSFx+aVuS6We91C8VIJJy
BSBBu3G0FtY6hQRc0cFwjPWI4P2jjZqUQWZW03tZVvADBmK8Kwd+SMxJ/gzMBNCUxdSBYrU4QqUp
NiMF94LddUPfzotHD/HDd9gTQ7NCofbEGv0gzNG9qUY4zCVJE7NLKDGy7DS74F3PH5wo37vT2GEo
ncuDnRVV2EKuIjsysN67KkgOHmK0LSHEKElaVDNMDdMHnsX2z1nV1drCWbWe4wksvHSyN0/X1LNX
SlQuZkHb0UlPZz6VoSZ0DYkFS0FWcetj3Qx+ug6CrdOlxS5Cq3/LXgEncn4Zomh4A6RUhRnWw0uq
C4vC1tdRXNH/IwIemh+E5PJKbD0cdeXtKvrMzZCzsCSHxPLfOm8iIljqCzV19KZqU86TuJvbKttB
pkP/AWnSWzeDcokH09CYEM246cu5RaVD9p8fBsHwLNBMMr2n4AxzYmI45lr4iODL52OlqfoWmY6+
gU72lhJWhqZXEAxCmCMCbrfWGaeVqN0g9yCqApaut/qGiBVYQgRsf8/deEYPEwcXp/DdQ9s6hHku
G4FL0mkZGOISaoZsP1zmCbuU1KN7vXWLDmSkpZ8xUutrPypmdHF+7m4Ki64r4Klxnu04fiXAMIE/
PHwL5s7d80ScGaa2w7kVSJ/KYUxPbepiFZk0VlNM3e+7NKpvU32sX7Qoyc/E5EhsfzB3jKAS4WzG
cuO0tfWKddLcuwCTEMP41TZWpJnOnugZUwXyw7bq5eHSz/ZbXOTJc2caQ75CXRZs0dOIXT/H2aaa
BD4LI4rvMXRyiAek2wyiVo96z0dfxs4cTlMHJ5l53REpuZOy4a5iIqpxVVkEG4Ayth1ivJakaprE
HrS46g5ZMMvnnIY6Yb24yUAb32eDZW/kMCBJmjp9Tte9VtpIebAX1tVwNgZh3gSGyL6NtZkhq4MW
NRBbfZtwix9JBiRlwvBVBXyvCd4z103CggiFN9iA0Z6TKT5EHY4Y03Xu5z7VfkgsSDey87VtIbz2
zkhooRxbi7auLdpLPo3+sxgJPjf0Wn+MB4IcWJzQLqIHdgln85pzM0ELb+fphz73HP/QzWewRsoW
kKtHI5zpOFZmqx0pU01ye8smUWiOv4LLDJYPWA6IZbsATGl49qepeOodChGa5ZqVFTHy3QW9e76v
6ISQP0D4Ri/fMjZZIUesfwVLlBoRHChR1aidErPYTH5J5t5QZnta4He8BGLZ+wBZ9VGRfc86990h
s00nu80jww0O/kNpzMVam3FXlhZBb80S+daQ/YbOW94gQPWeBpmZ9Ldj+QP/vnolT/bdH64BcoTI
EvmE6PoaLifrtiZqjnCpJXiOUqskhm42MzLpErPq7A0jl/ikiDoJ+1H1/j2r68l9IyjkV59MFmH0
w8gXp02xiYZ7QL3M8mKHc0NiPIxlBbSq1qp3yQFK7RUMoaGibFtnkyhu2Gs0YTumZkiRlx1ZzpU3
GJK9d2dy6m/0TyIlRCPOj17sGM0Ts8w4YosBA65cq3akpSPa20k//Vi12rNTR8rZGPGA3K3Skoz5
sJdYYanpaFuDqtwObvvaEgKwahTAdZ3wASLh7VelmePeZT4AzqPrSXgsF0+vRzlJz5409ol8DJ9N
Ic3kKhM8ZTQP+xi1yHM5x/kmdk3vhieI9hiDJzspLzdIgzWmM7FO9bnh27yZO4KL4mT8sDPYBU3g
aqvW1rANlLityn4pt6zZ7FeY6ptjkhyyaJt57oQDO+r2fm7ZKCz9ZNdCRFgTjnwpEOGHwMrEYbZF
d6Azi26awkxuOl2cXCMHG+UZ8hRHbhdOwqu/9RboI1850w4/drJNO9LgNaGTM5Xk1WaEUqvghGY8
yCLZLmRKf9+TMsbOwyx2Dq3sLybNlNEyY72GLQhn0adLbqf/2iKs99ofve3VGSr02qbiWCd1nhS/
4zv/t4n7mybOckgS+ndd3EuCN7P8szvz9x/6vY3znN9MG2YAah8kA4se759tnG/95noeFIXgq4tb
jJv/cGcGvy2kVBbyYGVR0C0my9+VehYdHso+YEyIiEzTdN3/RKnnGdaf2zh0E8vKfxEL8ipQsv2l
jfMHt6p4Yhl7359K8rGwQq0bNuIse6f6lIwWXpHo24SnhY2GL+Jnvaf2s3Vwmkks+rNVuVyVzYB0
3SPBC1wqD3LCZSW5uuUSdr0gENDKHOqoe4oGEsfXU19/6JYE+xw2fMDPhP6WL1eWqyyWgfzAxumT
tLvqWC1TdHtCW0H0JzNptezTLOnyhxbYGQaESkPr6qln8jkK9XOBu9ERJmSSn4lx2zRE1/pCpUeM
1tLfuZxPrBa4cdOV0HobKx2Ei9CMK+2JR65c1skYcsggg5FWN9mqxSVph8x+1dloFEkRZJN/ywlV
N49Et/l8LJVp7vF3iVMq2d0T5b7wubFUkO9MCuqW+FLMl2323S7m8igWqqTjz3boNHb21qQtdggj
IjMP/DGjeWt8uS4U2dYbtEkt+q9KFpLUVcZgu2vIBy2L9t61Ofr+VqnnWAe0SM4yC3tsc7X3gtJu
6NZ0o6yh5mYhbKo0Qr0TXVmWHqN9864mlKreamRlPV29gj0s8JmQQ7Q8V84JwB/j6Qth+QWU5GnK
UDCDj7G6rj6/eCy5XFa7nZWzKGkqFgotZgP0C13LQNuScNI2vkNIycpHJM8js6kZIl7BJF/Lo+tf
fpEhaM+Ybdf9dW5/5do61pR5J7kw6kzy1Ys1Mhvck7bPfM9ZdtLdYF83ZgI19XXS+cWGLVGJv1Ai
43Nv/CXy57rxNY1lSV0sfLgRoCgwgy5gxxMzPJTYCNqd3S1Tg0a1M6uxZQ88LXgpE0YnZn975g1B
FWNNVTcgg7sFwwCFaFm+jNj2oVawwiVDeojAc1zZGyKidQmdqbHS0Oe5ZIe+R8zXORryBY7aRbo4
dHLhc4mKNel1e4fXk7//fadDl5bvKHFYd1UQL9thhXiQ32dTrzA2dpc3zyKf6TkFA3dGMyr+yXWw
absFYkZ13V8tfCxXYPO0NcmbiHpTv/eTwT1dfyOASBSPLD3BKeQkfTLYNvl80wVtOjYZyw/mDFAc
7NGEZdA0hv2hT4t18GtlpiOyYuiLWAGVGktyZPn2BT8ku1+rjqtDYiVNu4ncnglzbSb8+4WVLxve
RZYaR7n7anfppL3My6uk9e3FHlJCUq7RuvJiHelSZWimZZyDJodPkmcta5PWHdneZ8UAYoN8Hib/
QD34Sr+0A+xi9fbcTQE7Thc11dRU/H0wJay6/ECwqoHqk+zIbueCCOC07b7oHVehgA3+dtomtcx/
zRBWXXJASLNEumSiPWJ46xe7qgdrcvSMQsHFlZlaKy/rxrALzHmPQ2p80EeUFEOKstLiSrMwlPXs
/AB3FQbp5QEgFb9fV9Ihp9wxtRpvmklF0BdkN60nLOZndxlep6RCvzClduPQQrCFWmDqmNU2rXzv
7L6NtgRAqceBqxizql9s8dGZax3HwqVPuvZHqlkGhAeGgS95kKtH39VwzZjkvGAxHBveDB/AydWp
hFAoZZVFRwjBcM0CK7dCJwBmyMIGgMVeBY63H5Ff/6jlMngyyoqtAMsL1iAmupmDEClixnL5fKcF
ith4GLLdnv6DX1iMd6PhECJPJyI2WmeNKzZERrAqMLQfGGJbWFP9OF43PDEIlpHlQ46+YIkdypn5
eFlsPiNY8Lba2Ew/ba+wbqIGn0M6+MZn7njziy+Q8W4hMKanGj/bT6tWI02BMx1kQSw1XhYItYn2
zN6meYlNuw3xQC7+sICqDvQNFGd4JydDlRhkAlVudZ8otVLo80+kcASaWWPeHn0HLzdoM2+yV1h2
rfcpS9sjlmsWWwxjjUM/N9ktAQJOiKamQXREyjkCOfY9J2cpRd2m+Ok4QUyYjk92DJjVmiSgTvnn
fNQejAJy0kZHn08Snj+0BptjTvPLbFvk7unBrhtctZ0hAYRtncnbEYvjKtP66L4cGk6TCWtgosn+
wSjJeBcjyaVd0M5ih37BOsmMbuo5AoD9MsZ585iP9n3sDPUDSGexGkVrPERwnh5Lr4vp/FXn39WI
evfAEeVGF7H+xmxFHe3If5qF6b72LYSFSjl44ADdVNh3DcnEaWjUcuOTyiUDdCDSvG9bzLsukFpn
k+uxTqAsFp0pqjv90sYYZhQYSNq4hrjZ1GoUG7+ONpzxR6mHcRSP3yKpinwNUNQhsQapTrGfanbc
NNc2DjSLuYyv9O7JLDNIJfDJQOAkln7Xp6SMFgCoD4ixuKoh9nxTPN6PY973Z3yk38bGr28ljShx
9qOS7tojUPREpkwaDtBGHyc68OOE5uGSGW73a7BV821CcVB/qE7Ph0viNpEgVXwGL8SSf41R+A2F
YXRhwRgx0MFcSymoTkMH+zlvKWk8t7npW0u7wwfublrTEozdvOJn3o1IZxbPY+RM5iVNuuHdT9wo
FKge71kDOneqH4W3ysoY/y3jeHn2iEy/1aPaLMO417WLnVX47TCuwRTIcfzYrrqRbVF+S/qOLJ9K
Pke91G8yvXnpeCRu4pTrlJ3wu2GKQzqm7UmbHPttHIWF6TlDwAho29hEWhwfGaiIO8uv+tvea/Y0
xd0q80y2szoZa8C5pbJPY9wxVwTdtTZj5EehYC3Q8fDT2NJzqeg0scXoV8sa8TVKbW8lcsIRGuj0
iBm6LHRVnocGK8WFsYCvk4EVT4oAoaiwoY2TD2kb24W3qVamKa2LL2z3nk1591g1ds+DHi827yfu
1tmstprXDbfYKyF39OLZ1WsCGkg/Cw1LSbrDydkGXVE8svMjTD1F5Qj72UhChSSKgCVdaau+cxm/
TG0c3xeqsbaZpU9PetMMx6m19Fet4QcHjOm3nEDDPlFQGMKuCC5Wpw87WfZ0iB27kSPBX/VD7BT5
sJ7IZdr0Vck8KB4r46a30/6SJNirm8g9kIznn6pMTM96m0fuyin6l7iP39KoIGvXMfxoJdQgngcZ
1CuvVR1P3Na6cRnr75UuGGcEsb91e6y9AMjT0V0Vhc5IzMeG0mwncoG5E4ouW0vl1FsbDm91BH9B
uARkkp0cbf9FBrzxQarmERuxB4+ljlL44Aae07RNwjoPspWPcA/uk/FAd4ulu0ljO2Tk2B4re8KY
qMdTf1SNXW2RD0If4WcU2YgqRkPBefOZ1r37C7DAuAFJ4sx7TKH5D+khcllAX7AiKK1IDGtW+TAB
iLLBia/zInWJBa3lBictFpfeZxKHaTeMprxbTwhvw8zzzGOWFsMZYZu0nnm+ZbfwwS3suUWginsW
B0guMoekqkIJ9yEPNIsMCC1oVkOXUhagqPmeAeoR2wABCTeQTi2IhT67Yxv8KIZcncqsbTfoawO1
TqEeXlrKgFsTCQIn72SJN68Yyor5VUqNZQfvojeqhzkaU7kqRMzIpZ9OTus457qM62YV1LUW9pXT
30BA6I7KqKedz5Dv3nC69ikei5t6rI/Sn1VY40W/K9qq/cGsQ9/h8GlYTTkRQlf/hUJt3HptEw5e
Y19SwnNAgAxI5LapKkR+A5ASvk4SYLhHANXIdF3lJSbHwnTnh97S5XeVFWyeOfJyhF4lgwOg+3wg
FrlpWd9oxY+JcNV7LZjmOy2em2QjZOL03/1OPsl+KjNv1SS9HZm7QuNwO0TK3eGX9x4qI3+VVq7i
Y5nXXgTLX//oxkDeKodCLvG5Fg7ZmER8z+mUbXzG695DYCLvf00K/qphUgSE+x6EPEw1JtLIwdaO
HF/RpFZr22p84d0LU9b3PP2I2OYJOv6NuevPvgIWjrrl+BYGO8PFD2e7i1z+D3J4EYzElYpFVtE0
KCosOlFGgeYTayCEhY3xt96cP9sKll9oY85xTLa2uk2p8BePCrFlE1OmttqXRYNaFpPmO5x35yOD
aBKHZtXj1dVt+ywGv7cOTYOFeVq3BrrI29QBULS9ArbdukS1ioQKpYvmYgVrTGR4QwwAZAA2s5jw
y4iyDeTgpy50K6Cht7v50XQ1BI21Qu2a9D1lpkSbVznD2D22LK7b7dyxuIVs4LqW/W2mn4Dx4ysa
OwE1jVofmMMqW/IjCs9C2Z1P7SeXTPkLvlv5aAWCir7DrFysr5Y8vbCVOgl6I205O3UaLEOLLsgE
SQAIUKa0O39R+E38webOriSEPATA+GpbKNzv1174qur4w/jmfzATLtOOP4Img4WciZnEh9ysM5z5
y5eeUSFHbqtXe2dash+cJGV60TMzF4d//4uWf9G//KLAtSkDQEQzef/z1eU3dHA1MRj7q+aT4QTS
y+4KhePeA+aaLMJAUSmakGvCxn/62xdTVoBN015wun91DkpiUDx9UmwXU2k+uePI9hLrB/UjiPtK
afxWt/NoAr7kcv/+lxt/doYtFzpEDxPbIiB1K/iX9z6mjhZVUVPtW0PSFA6jQAbsZTWK5JTFTGgb
Lm/+qrTuhKRG1Zuyp/Fj1QwzxFbG0/UF/e9482/GmyY8eUxd/38X8l2cVH8UqPz+A/9QqOi/YQOF
DIVJzOEIWOzE/wDP2b/5+EMNx/MtpkUYgf852iSEi3kn0GjL8AgN5Mf+e7Tp/4b/SAe0yA3Bj4Or
+w9IdMZfz1NmfYZPvhUzT8auDDr/fIvRogJ8KB1qH6XLKDTTOXuIl4gHANxkok5O+4pha95KOKxb
2oCIwALO3ABZwLNT+gzD3LR91ekgXoXSzc0fPsn/4aT56wHAqzPZS3LOE8mAgvUvp33Q+w20zcAm
YdmuPpwYBwLmo/JUOssgp07yaRdIfVi3ktTv1b//3Zb5L1Nfi4ebwWCaaYLvXpmBf3y4RTG1i9sn
9SES0VuBRhySSZ8Et1nQVG7oSsc7cQOz3LUm1zsqO0iejbRJvqm5nD+9nr1VKNE134hctBsIYPmO
pJmeJNm6ci9YpiSYgt5zDogcu5MhLbm1dWmvoPcgEVcFafB43Yq72ITqt/Yww651v66pUgyPZVc/
Q6fx+1irV1ZH+O2Quua7wE+0qijz2ej5jGBae97AhesfiAgpt9Vkl0u+t+UDcasD8A2wY1OSb+2l
YG80SgzvqVdzg/lgrjlTPFeW58ZmeKfFSxB4U1nDftIouDNttlbAPcCkzB6Bi+zNXVJf4xIPlqnQ
x6QLBJOsauNEaloUus3UvaIk9+Ad6XSvK500rgHlqO8uwJZpS9ft7lSAgkazzbFdYQ2uHwIIRRes
QYkRprBN3vMKYWJVenoTslMLNmNvNcl2sBSDooRb6QHOsEANUNduTnEcd09GX8WbsvPG/oDmKxdh
aZbdg0p6P14b1thCAHYNHcZFFvlQQ7rMYvjsSkODZj1bx1I1qFqFSMwRW0oAt6+Zbb5WPEl7ZzBN
bZXbLqY8x3nz0snfxKTy3Gcl0oZWoKrGKcPQ2Iaag2xDV8aW1C+cXd3o3E+5qe1mFnefdWzCKiLr
POgGQlk9IzhQxhYPszkNFq6APr2ZU58RqdN52D86uZ8Lfd4EuexQvjfVvO3MTsxL3DlKqJo+vIO+
VVIbdKlxjDRf3eA/i16s1Oz3/hiPcmGnxj/tUR+wABrKwd5Ll41eLoOxMdfY/JykLKDriRqBxDAj
vHe9xk1D7r3HWGipdcaj2TtyRfOFZoh0skQxGPVKBlqRFdVinaqoNIDidtlnmcYRpLP/Yu9MtuNG
smz7K7XeHLHQGLpBTRzwlo2zE6nQBItqiL41GLqvrw1GZJZEqcSXOc5BRkZGhhwOOGC4du85+7Dn
ov1Yj1/zfKDNN+AyIUQT1O6gX8nW79LnIS1okfjVIMyzhCZ0WtSyJglY2fDRmVJqy9k26+dFs3oV
RFiyO56KVuu/4LbPmDv4fZsgM6lFuu1VV2lbEqznq2E2EEJL3e2NrRpwk9/PMOzmA/uilWIera3i
uupwWnWofZpPIOo6xMUaZLw1OA4zQTzm+mFp44RXAYnOXcKEImwZ7jwjbUV93M0Ft/qEfHwmOeYO
c/W6GCacP83q6gz7zL02FZYhguT8V+U15zYnkX3P1NsYty28THKdByGf+tTJBNuFgW8/xe5yQMm6
HKDwUuZij/lzHExfMocdmiFMRh7kLQPOdTeuT+qznnVKv6IstPVrP1obwA25qs8dkFA7bLRi2b0u
5T5nngTsrc0tW2rWUWrnYaUaLY8F+xMcAvloLblklgJImABqfJDzs42oWG9OHooF/iuPUWRyH81G
jDKmNpZx+Aj1rUjpRWt29azmvuTW6WDD1x1MrJYqZmBePNTablQ9Xlgig5p965nFea5QsWPJxH4D
gwwdnUpjk2q25sFC9VSc8SG0ZcDcnw4OyvcBpLyLU1SnE1ZeklBG13HkG3Dvlo04Vug7h2vRdiuN
z7IjFRIO6X7S0NrNwMe63A+KeKkMmKjOjLwimb1uk+Bx+rM2tJqcMfiMmCzprEZUaEimyFXNRwLs
YRV9ABHkHLEMZfbe6P3xVjkFvRwtB1u89zDBojxE+j1szNqPAmFn6DyUnl8l1sAuDndldZmQ0PFg
5mpamY7K/mIjelj5pUayI45+m5m1RoKcYU+Xgu7uRZQMySVxbd26MfCK49R6jb31aDBcWFrRH33T
hATKDaQ95LxnmHRY/hzC+qEZb7SlawaOLaWHPoShGQIYt5r31WjNrH6Dg9+UdTwO7NgWO2QPMbM8
Sz79p3D8/8HXrMJf6pX/u3DcFbitvj5/Xzv+/Wf+t3bkI+ho61QfCFi872pH9w/ANY5N9bYOvl8l
zP8YixsAbFZqusUX0E1s//+sHQHerHUUumYdFMtaV/4rtePb4sx3LBKPwc3iplnTId4UZ/E46YvX
1Ir4dcL3sN35TCCFiSdOKItVCrJdBWRRpVXoJ3hBvrtWvygN3xSujFHRl3oG12eNtMLG8GPh2rZw
64Zl6vejwknvzqWzNVKzQH+Zlod/41D+GjUD9YdL9+ZQjCcJYS3tfi8M7HMkz40bS9KEp6Ju/42z
4lKSyktlT8m59lu+66csBuHxsxDonaYJpx4j6LAjbDHoJ1e9s7lGHfH95vr1AlqcEyoEboqf0CPT
0EOMtrmAPtY4kpfMWzTNzssEMjquoixwsZJv2iiiIarTTvr9JV23Fd/t7P8+uAVBYd3F/LS3hnsb
RVbT93utFiAcsokizRDtO4iRn+8R2+S+dD0Pd4DlvQ3DkbFnyaGNFPIqqjTuzUr2G3tq3RWox+Tr
nZP6EZeDMIR2FPsxlAuGyW0i1pP+7sezGQxbidGrfTw7NP/z7htOrBc6NOXGKMoLBzTvO3uUny+j
jbqFSKk1ewmXyxv6SJQgoIPIq1ZlqB1U0Oz5sfz6nV3Ymybf63mxq8UN6YKPsq31Mn93XkirjJWI
o/YW5OSNpWmXsSbPCABMMkCp8n9/a/zqKn5/tDePAPEz+GXtQu29AfJfVON9H8qeYIG82dS+39Pz
zD///pBvUDR//XIeezzb8vCF/LTPnJPcQYnCY2ckjqD0EMVjrKuIiI0FpVmNiUm1d+4we1jgoC87
ve6dGts6qLirmR/6w1ZN7BC60W2+TBM9XsgBPsjivr1fuplyO4kDg7TKdxYm4xe/P8AeugEOVHrE
PG/uOE/GDhpIHqN0VAL2gjbSbJ4mG16uZumbVBpEJXq4NC2u3tZERPpJX1zsmYAqrl0EvEHcxP4Z
GlL8zrNg//KrsT6vT7jNf958NdzITr7YRY+KJAHWmNghEW9TQNAEqcEYoj8w186Ij3RIqawRTJ6m
KusuZVRC7SvX4c2gVxjI5crSrvSNZdCdiCpsnBXpQBexMrtrGvTakeDmOkQhimvDhTfR9p3/qMZU
Y4rnRYFvpW3QCc3dIbshIpSeOBOm6dTnFFSM5xXGU9vH/2FfJCL/oEZPXucCBstMBbzrLJWGo9af
a38txVMXs7korA3ZPdElk5x11wxCOqswzzCZfMln664ngnbjI9w/9E7Sn/nkavf7u/XnB4RkPgoD
nnoBJMt9896dZGwre1x/dJlca7lKgtTTj0Y6PaglarZMgI1/+ZHkiATn0VnHrst68+MC4HfTQKRo
3u+7KDoaUmwLI/7iV+Kys0BH577z8fdn+PO67UHv8tjpGrRf6YL+eDwJSbzit+lhKxe44AcxHuMa
kZ1ndnP4+0P9fJsSamXSTcdCBuf1rUErVgD6x6HmLegN9kWttcaxHrEo/htHYTpCmYJ1lGv44wmV
eqSVyHB43TmdTi6W62sH1cbeze8P87ZpzErN2eANo6PnGu5P05E81RbDaXy2bpNRh0j3s53DkCt0
JFoIEUn0cRY3vu5a8anznjoz3tfgbt5blt40zl6/BiUMMRkGDU86mz+ebtvWYkkHF8UYxqDt2PrF
jjFfvwOVmq5yqUUckRb7206vvxX16N7lfTbuY1sfrsplsU52Xr8Xwfi2mffXd0LCCWuMeRVIux+/
Uwx3WIsSS+6rWFVHvbO3vq5GMON9ex1hcwkSl4FOYfMoFySgn1WTzoGT6mboe0wt3ar4VhjTcE2Q
e7gs4ye0/mbQpn1zP1eK3JueLCrifMZTNRfXWIfeKy5+fQLo55AyISjT10by92/hyOj8cvZGLmoy
38Wd2+zUKOIP8KF46bduFiJH0IPSdXreWF1Jg2F59gBoyM7xj6qJomBCVbNN9Nq/RS1UP3hi+bag
ID2BcfB3YxPP4ZhnGu+Kvth1CLzeeSUY68/+Y9GHluq7M3jzFIw9opqYNMb9jK7stHp+T709VUCP
9bBPOxZ55bBFz/QjDZq1qYs56/cPiPXLO5OQVlJOPAYrbx93ugdinG0l94CW+4bcT8/+TFl14wpJ
jLavf62LYXpyTSP5IklYVgOdrNpEPWpBJxtiuTOZPYbMpdzNmBojShBTAVXigPvJzjK6KrHxbaYF
wVLp4sDKtzYh1qGj+U8IZrsDU2lyWGyjOIABf3YH/d6ZOVAs0MU2IwCnd675z6WbRwY5k1kqBIe0
4TeX3DaJGYEMQsBTVjxV0R4wGe2KBb9ZTVfvnTrxF8u2Qw3MzlO4fPDbdFpZ5E7Vsejsm7h68VME
GZaB61NMYHd+/zuuO643dxJHWkNVmTm7qLx/fBbaKFaNC5B8P3fxQ25Y8RPRaeidwT8gDJlzRvy6
o3mnyIE99ftD/+Lti+TPdOAK8GKi8P7x0H2MpRfUn9wrd/4z6r2byW3vdBG9FG7/mS2v884L6nUb
/dO52iYtWpMNt/N24u0PmpzSlFuWbXiFIIG6Z45AX9M1C6xh+aZH5QPBZxDt54biRnhpMMiYHDuq
ld+f+i9vJia/vFksl4DSN8s6QqnBZv4u9+iUwNE1rrOBsJaQel/TQ0qyl98f7hevZpzdFj8zA/91
5PzjlXYALMSlmviRyajbx40RBQtt+3f2iL+8viAvBXcSl/enCVgmjRg6bSP37JG7wCOzEb9u5gdO
hNN2lKgN40GoUENVhxMlLgO6AcUWhfnFsjjvrZE/b8q9V14sm3Jwafbb53Wc1RpgQe/VGnp9m8Ru
vJPdcjUP5IvEpaEFq2RtzxDA3NS50t95rN5OA9eXJOsi4y7wn4y9395rfTxEJiqUDtGnSD43bgdM
DqVmf5apYZeb0amJiKkVH7DRkP9RUDttYRP2iJlrU0I8yzGvzuPVkFgx6r6+V8baXHyPEPuLhcbD
2e+wxrjUOa9Qzu82pInmpTTmnXbvTFG3U2IZtoIRwpZaPn3nkvziUD7rp4vmgTYcV+fHmzCF6IRu
0W33pPCVL8Ka3dsFkWG30RxInb+/4X95LO5E3Vlbaj+taoxClr7xRLvHZN/dwkFwmNitOueup4v4
z0bjzV+rx/c46F8sYlS7tEUoERFwvN03mgvOtVpxJJSgMWD7qrkvmVdtebuRbTmVAn9fMr+zfPzy
9NhfC7gM0FLfcn3jWK96P7FJjMAQGpQ2TJQ0K82w02n8//78Xgfkb98QVBo6ThagrEzRzR9/Ny8X
tcL1wC0iOpwdDmbSLkgTMTLPKKOqCJxOmqFDTV4ELeFh2o6do5q2y+RaJR5zm4cLuc7iHyM5F48m
7v0k7NDQKtBXBW6ePmqTZ0yX2lVOwrncxUmBuluikkywZNIjwl9Se/iHBxt52WjpxDraGnFa6dy5
y7YWXYK/Jk/ILVQm9oxCTLa5I816crYwABLzoz8aafnNyWiWxEA7dSe5mJIOTFaX5l3yQRa1MR+L
iu7aPkmNUmw1vTHIVZ4mbS+hy8lru6yUdyUY0ka3jjSKasf/1sZdCdMpnzZK+HkVVvkg4ivPrVYH
pW0R0aFsojQGDbzniSlafTBWlRkkpo6Bpp+kj6VE3bSZQARlR+yKcYPksMZiMOeowbdlM1fdZTaw
nYS26DdEu0k5+nk4DfY8hfUwR/oFSrhIp+8ARChsSnstrlKcYc8utvcZH2o/EUMg6u6+sVMNV3cv
s/mG6fFwX6WMU7ez1vrunV6XXryF7hSrlUU27Vpv8lOYjzEsVEFqzwJFKvP3q7S13hbR2v7TmcEB
gJC29yFLWtIQirJG+Siw3mNbb+xD6alb+rw7tca3RcBSPxYa2SB95YybqATJraGX31qtf1YkwFWt
3E1rJFxENtwgEjjEa1ycKfIxzNcIuVgNJ2uAYWXi4s7WmDlbETin1ug5mIWgCLVxO6yxdFIQUOdg
f9/6ZM7uxRpfR8UM5WqNtJNruJ3bA6MSiiimiuS7pSUCj+H3siGfjFiz4lHXna0DPeDG9stua6wR
eojNCZVdY/W8NWDPWqP22C3AmARuN60xfDZ5fOkazAdTITpG8E+DKcsVRYV0gRcLZNBrqB8Qo2Pb
E/yTLjMT4yU/53SXplF0p5xE4XDR83Y79cxOmfcOAYiK8mK0kjDll72JPHFXaglIvNFLdgumq2Be
4wej1yBCSte7aA0nhDKqX1YJgYVz35IIp/fdi7PGGTKhbEJvjTgEgku2xhp7iBx9Olp6ah7lDISI
JsXJNKZdajfGLrfnj6VOgCIIv4NrC6DC80ebmfR21AnpQ2HxsXyNagBg5B0H5eK+XZMcFps52prt
INeUB+TL3lZfkx+KNQNCrGkQCfuGu7TThps27rw7qfDrj8RH9GuORLEmSpBN/E22ZEx4a9pEuuZO
VKU3vAhJFsVK+KLDlf+VUsFQ+DW0gkpzxbzXa55F/hptYXLzPJWmTlKR264xGOaaiJGt2RgN1/66
XfMysjU5A6bqUVfxvNXWVA3wpt4Ff4NxgAcCvbxpz/LSmxHByj/npEOvhj0tEmMeLtLs/tQMeGJZ
jH9YM/nOe1cz6y+Tu+TNwcqBNYWl17mAVmsDx4qmOZgCc9fDvFHMg62daM+iSozqNj10HVcK0kRV
hItXDkCksunmFaEZlVWeHsfMIcvRT9trYzS9XZ0O47IBGzGdklTqnx09op6kv9ts4VkVFw0v2S+9
9GIHwF1c47eysWmAK3PuBbnGLz7NfULlKoc5cxMNOiJrD6vf4JUvXYOrEnOaND5Vk9uFbNHsMxE0
cDz9agxlIud9T8Xy4IF1+HOQfM6sEQlZ92Z7WkDqB69ht2hQ5RNdOMYgGSLhXT8o7oTE8tuPSey1
eH1Evssnrf3oYtw6ZF3UF9h1+nxHoqB8soFJsT+E7BMS0F72oVqAi26QfdhBrgsALg5+RmCo1lG1
NqgHWsjIbHq/Q0tvDOWhbEgW3vQ4jB7baIwXjIIpLik/HqM0qHWBngABO4yuKinWe1AbT0Bgknu9
TIpN7XbK3Ekup/ZYYQvActjkfnIRmwtf1cmHxwGS4ngVR1F8Tj3ILGS2LFd1j+tMYFA4IkdK90JP
nfuhN234c7PbIqZPknM2yuYTrTuyeghMOscdj+q2qstlt6gJ82I9iXLvum58Rs4xuAEOSPvMQ9Ty
UPHr0oRvT3npi7ObJM3nbgU5i6WDOJtyvdMsh5AyM6X2Ei4qYT7zhcatedvYXfPZXneYqGsXxATA
UdM9VzY9gMzgYzUQ/UYn2lNjEBK5DLL53M9N93FIuK4LCvov9Zp4TTBvwmVtkX2cYroRe+UDf/NH
aZ/RPMGVH2o/Pk8p1D3q3bKcvy4Z2PGJNzCm2DUF1YjmS4PXchOOIIcDjbE/8qcqySpWKIWSAySO
8dAYs31O7Tr60DhJfO3Yqv4E6i0PAQktoLa1JUIEA8rkq60scxv3XnuaOx1Pi6aGi9Utf8CUPH3w
tIx1MY7SA5bePGx0LT4rn1CnTQL8l2RD3MpnkBvFsctxQmxQJeQZeaZjdAJOyb8QDf6KJBkL0qWW
plb4H8eGNhaKPdgn84vnDvKrGws7iPALoGbp17sc5jakcDww92mZDI/QAJUbjDVfsrD1/M7ruwYo
aeLcaz65jsh4xuQM4RnNixRV97FoIQJ6MM0f9WbK70CiirMJLOTSzozoriUM/Wjk2rzzXRe/LEVG
chaSq+bh4bvRY21+0YlBBdEiUOHQtI/uzBIL3av4zyFY7o7sDgLHDVSIKMblV/QnQjstHS1xogKT
+cVtaPORr5pE9YZ+C4YJ2BJjFZDBR4yRyBbA/KnmRHcCEcaCC0a285HIMwfvieJOImK3Y+l1BHca
a1ZyLvKsNoLSWOobzcpo4mIk4LfWpZcMR8eqvSqAHfVSe+hfmF2UWdCWY/sC3ct4FDEsw2GUxjdn
yBSsanLgblktlpfazBpQ6CbxAGQc2eqb6anF5jcjNBAzKpfF4U0u9/qYG93m1XO8gG+/83sSW1LX
Gb5Njdfe9lFF4781m+t+wFSJm7m9NQifO0cO5s0eHSXgJc86so7BzpzRlh4rLe6f2jSFRdRpnmSN
r/MVZDTXXDzSdq/YE0e7BoAvixh6NPqmvaUYCFveJ7SF/XVUNnjnimI4vHppW16blxaObbWx3Ti9
cYRsdk0l5IcOdvsGl/VLH9f8I9k0TRgNjfXZ9mN7JxqMuQ3A6BADObCbwXL2Btdrw0RThHnf8Ry+
5pEaJUGnryTFSoB7NItYQNWp73tfXEFQSZlF6il7mQ5QqfKzazihJ10lJPmWDfnhMncI2ITumbjQ
jUlYY7xO/sTV5GjNGcNTdO9EZn30kQbGLLol6awVw8aWdIOjnfanYZ6LMOXZvIIF2F0is65OcVLN
G0p9SkCf8R8t1GffTgiTdEHa5hCfvg6FOLWpbrCkefwFyvC2An4UTL24IMZWPFFv65tZn+rP/rjO
mep+l9BZBgRQu0zLEgrSIavnJw/7/J1eJVhZpubg1EUb+iM8j03a1oj6lmf6f+Wf0BhRA7k1WytT
EzELPTucwJ1nkQRZnstjrukWyVyafs5L0eykUvZFGYEoE5A0bvkbcAAMKx5Uq5ExP/rxnZIcRNmR
e6N0n3xN9jF48kBZgmhzHh3ZF4c0dR+nTC/3tEsT6kBKuU1JOMymTsfkKkV7GOCpOEbWYnxO9Gjc
DZ6m76EKLKGXkuI2DjyMskn6DcGGBGTMs3NBcSGeMmHvkfrW+BozFuCa/M9N7BDV6he+/zLkynya
GoHzufQXVAuleGhgEQUTNezOZu3i1GTxiADbvUVKKXf2gGVr51IXbrq+i7dw2JpvEB4LM2jiPr1u
M24DgD1xipyvAmLXNADmRJnJYGqyDrEgnC5CCgLlOhT0Is6eM7Bgp3isDj2kLhL1hHZZz2jYFt18
6lOt3PEo7kAJIABlxkZB5qrrUtjRBzDjlBkC5SdLYLZpoM3eeXpH3FhpeRcSlHUQ6QmCUhJPc6uz
z2Vjw/xPRt9gaFEsx3muhyvHBgFMjQYqzxFOBTRnys5FZpFt32ZLwXPXVWxLCw2+LE6Jcbjyoz77
WILj2CNXr3jlrFz5dmloaahUAxkdWe0lMImMXZ07pNC/OshxPsS2OwI/Tl3mTocIesJAIMDVawSQ
rEaXVb8GP82AZ1ONEjUz5u6NI7ODAWPho8/MlH3Oc1dXiogGewnaxhmIyagS6Ef4Pz9OM6EPtel+
NhbnG66H9hMVa/GpkGXNogU8xy1sbWcN5IT2ripvZ4eKpZg7g6E3XNEgxuvSUA5Nh8Esh/SkWfUo
cHzp0j24uYGjpxJOfdbGGJFbNbv1mfZNrW+AwWO/heHOIlTDP/hUlll1a7ZeeQuGKCcoYGYBzZBa
fi2kqcNlypKvbaQTk2FCLj23qABOdkeE8IyLZfzYUfHwu2FM2WFNLXhLrNyAosHuvvhgGnhb0jtb
CrCCNP35v+ooNR+oj9mZ5msec5xP8itmc6jwCgNsIGdVvuRwnJONXProky4z43OedKtoFebHjWyn
6BPUMTbhIkqJCW6WCE+RTWQIUt7Bd7dLblf3RTuxMMiEkOWdG2Nw3QnyFJNQTStwPzEVBU5dFfV9
4ihMobh4o0+2YfNnfNgPXehmkC1CARiVrARrxo+KMp3A+gzQJtk9qLTcjcAkXqKwFJW8SBe7Z9+o
V4NBuGgzktJN8conL8iR66Mgx9ELE+HP2l6b1xIA/jOnxGbKv8wSXVQhZnCKVoye/EqIdoklLyYV
fRq6gXTNGBk+Mu/YLl9MpTiqai3ysEZh+Z/+upj2oMUKebllpMEi1+wkl+SoesN+ot5j9okDqwUG
G9AL4tITI1Ld2+jHqn0BJ+RxVRakbDDzKT80Bl2gswm9wdiRb2lDS+jre0TtOU5Zwbw1GKOW88td
m35I1+h5diFRMQz7ckb4ceUP/fAyOPRGN8q0m+TKIRDjIZ8HEwJlVT2VcANuczKIo6BpPP2BOAo5
Hyba8NFZKE76YA4635GqnG+dVhE/njNPlcb8r4bQzW/Cs0vvP5lD+jJcxQGcMZSWiniK9JX7zZdd
EZyD/JZmMiv2vurAeSi/TLM9VABzCgqd52eD6UhfDhX9vxOpphroybqnosN30WRHGLs0UTpmK0hj
29TueNQFG25ewry/CBPWyd2uPIWsyiTKpTgnA2E37VpCFjARe5TyZoJBApMI4lT9xEya2IBSWbcl
Djci7PP0cVmS8QOc7uGvMdh/zEvvmJcsBKC0Yf/ZGv6JsPvwraIZIb99+16F+vef+ocK1fjD4Q2J
A+8vUu7f7iVf/wPCCGMCRJhM1fnrP91L0JccEp8YIJg6qjRjndz8A8wk/mD+jtYCecdqHMVv9C+4
l4T7Zp67IkZ99IOC0SZEU4StP7Z5XdgxWjLa1VEbiDFq9hSCcTbgyh8Bq/al7hkbw3HN8bI35zko
KfJDQ07WnhAW99CWgu2RHUkCHdBTXMtWOA9Trudb5v6gdWOHeezYWVtYutPHcpraNpxZUp59+GlH
s9GLQPn2SJUWi60buV9V1fRHCo14j38C1QWB6FACiCVaMMrs54FwXpfhaU08/UQ1kqBqLyqPt0w2
1x9F03rPVSfLo5riZcfOe6ckRh+9H/RgAPh7NthAHao5LR5MBOUMX6SA4IPAsv6YGKrdm7gbTnIo
/CQEQeF8jjy3Scg3bIoWlkgcY/if+w951nuX5Ibod2rsTKJB3NtBGf6VnoH19Mo4/lQkcuWR5sNh
cRUb7RRePSPPbt+5UXUYUyQ/nTXf1k3tQvYzq52j5diA1GAQnuyf4ioPgZHnN5oXafRyTcKAwB5u
cUHxqs1bbA/4xZCFCD3QFyEu/WySRyUX7RChXzkJku1OhWRHk5stEQtatoSAGOqr1kncZNuyw0Lw
P6oHYDxiC7XIvYyj0t4LchB3ZmvZfKpcbpvBlFduqkUb6sQHZDDTlzlXYCVG3FGRm8vbhdH4Zpyd
AipAPYVaM813Is3czyqaAuj5n/QylXuMWdmBytbckz8SPQ5eSthxFjlfIVDk8xX+5+yKFxHkHa+Z
kmCaepBO4AzCNPG8g3S6btc6ZhrOKFVp4djmJvZ6vNpz53/2ump8iQk92wGFBfrV0irb8tyIWzGP
srics+ZDoozsAy/N+VnDqUS08WLrV1qdDxdU0YwBS50fOfXRIzcx2cKOGfFmXXKG37pTnekkgWAY
jQ/JpIHu0izRAqio89uJ4JsTJvbhbOKkvhBtioesgYPMmMTQSvegNPiJOwYFoIt81IU501dS9IhD
32WVOfibZQL7wKuBoBwDcwxtDxP2iILlWi28YDemUHoV0EMsQ3rQgwkREEySNGjYTeZS3rBRPvh2
m7PhrtqrzjGf2dVggyeABUt8YxRPTtq5d3C+9piYDO0o/3LRFz1qRgAE/lj5X0hSbjHcR3jvl9WF
L5XplWjTVnO+wKZfeb36YBPUcNPhlevUFnbyA0qobOt3ytjGReWfxhoIz8ZnrzCHDTFqdw2FDJjR
lMHCAZ5n3n0wacTnU0jrg1y1sHLc2j1VzBCkFpbsNHS4pMyLw3Joll3kZNA4tnUc6X8uSTv2gd5o
8XULycR90lGjtd1W2rNxiwRKRV/ZIIA0TBd/wwq3SQyhia2u6nvuXBuchF+iUlr5XHTlh4LyS+/9
7DN0k1k7eNWA6ciuweNsanpPVGWqo8CFSblmBsWl/1iu4SA5M1TuFB23ztFIAHAA0R6nG2xx4itQ
ij7fm9E0ADqdsXCFBFAxIemNKPK3lb1m8S1FjNm5nGjQMBIj+w1iMmWjvoZgsPZxxD6Hvr/Bm4QJ
v4RxxSaTXmt9dr3ZrJ0VZpdY/UVOJr0e1vWgbWJ3cuMtfjLnjOJ82tmCLDYdbAyAfZtrHDi02R6K
EYhc52i0b/K6g6W7lP64z9DNX9HUZKOdMvxicBaFdl6IPjCV5e6VYUJKdgdvXyddflOZxeUSkwC2
6Qy7vpwSO7mImsbFbtOT5lIIz+WhIlmrDVWlSHbHR3nyXLg9WsWEDhMd61fspNsuRhG/091Uvwf6
k20dUy4G6CNb2zhaVV1j56nvPCA2173TDn9i/jHnjWn5F1BI4Uy1nRHmK8W1fwW6Lq9w13LlvLZz
+5l31EoRF85uXGmwDE0Aw5o6jFimmNFu0jPvg70SZMXKktVXqmwRw5elYavt1grsNFR69GVZObRz
ZITSdeIjS2d0YDukf8xd6C2y9L0/B1hsNeU2XNvMhnBLw2C5QglAj7Cd6C+Oc/YpMS3jZK90XBhm
u16Dlzu9onN79O2Y/gaIuswelhs0Gtk2yf29LKrmA6KyHuXzADi0q5a9PZQ21FljHKnAtSEYV34v
oEdQvt0E1Te1WOJ9rAlhg44UxlI73ZPZZ2/MdYYaoxm+aVZK8LDygpm9xHuHE1g7ObChDIDdLI0w
hq1X3PBgQx4ePLO/MtzF+DYos4YnDaE4NyLj4KzU4nVLvzVXknGzMo3ZETfbruqL63wlHquVfaxo
C9zAkvEvEadWsKyr7DJPcGK0gFKuIQiBRDEL51AAVW5XujKNleQpWonLEcQuPkQ6VAIrkFl5sJnr
ldIsJxqxQcqTf2Oze94jQO+embcSWUhDl/Fdf9u9Yp/FSoAmxc+/zVcqtLHyoUd8pBsIT/o2n2v9
mOjxU9RhOTZI36B4cBFiaDO06VfwtA6CGhClvh2Tur2aKn/GJLaiqnn7t+GkWU0ojATD3oSVTTMV
sauKnCW5EaTo+Cv9Wr6CsFvkOMHiezPt5djs6WR6JsMZPXeMmE+D3gaEmIe6G3rie1L7+TVjbRIJ
dAuaGawEHTa7kqfKmRP3njwYL+aVF5dpnDxIZ27S29ei9T/1/Tv1PWauVVj/f9f313XXJ/8VPrNR
QyLy7dW3dvz63//v7z/4d4nvg0td9YEoShAns2lDlvR3mW/o4g8d5TJJGVgM/krY+Nto9pqUrjv0
19Hi6dwSFN9/l/nC/uPVfoZsBsUzU8p/KSkdtQ1l/P9q4MgIdtl7IAVDeLmGwr+VRQnfayQRPubl
giIvXlC+x3MfhbWpI/mTV1ovfALw3KJnomKDVmcrs/yp8aRC20qNgxwa7TLiu5PUQ0sunoGiuUT8
XdVxdUg6S528doTgWPjORa0q7R73dBPUVaxdIFg2No0oGYNR3n3IPL+vMFOSBmY0bb0pZdYGjpRo
FurFoPpsU1zDQwRxsMUByveG2GbHhzxl32+V3QlFI4P2Nrodl/Y8oSV1sfHRYmyMQysba4MCiYZt
4ZwMgd8BllIIpfmrso0RyQDs43LosoDlcr6KqOi3Y6+jq9C/JBqSlLaQ2jYiKW436wvrb02QCM/v
frUyP+H6zbayydNwKRDwT925y2c0I3HeP3dmb+0KtyRR0Cbdyyodjl8a0KtnyK595fmHGc7qnRsn
NbmhxnJgeuozDpojmt7NcIAVe+5mn+0+5eIWYKRBr8NHHqg3Fopj2wrjdJWSIedjvlbIU566V4nh
A721yjtfL0e0W+6eWod6a8wJDzEZ4Po1ni3S60Iz0vcaUixEhvOjzYgjGPr1JJq8Z5yGIqaYVRx0
tsas2FOfS+mzrE7lqUGNcwG5glQN0IGInqH/FM3OXtoqhEKrbVI2vpjdnYMf+aeeBTbwcpOooyXS
HmcrrTeWruytJMdkY6lp2tHy9TfaUM5Hs06yBzdrliOonSF03bHdEYpu7yCzz6GcdBFW2N4A2YJt
V6g+WrwHW9/IPjW0rC8YThxh/tIqYRrKItxhKSzifWJhPfBbSpGi0LZ51j7U0nn0puUyM2myxoMj
dlqVEjagL8nebcrnhZ5lhixjnwGLCUZ46lvdz7RTa/rfxKJlYT9g/l7TAwuJyXpcs2W6+Navs3pH
ONMcmKSpBoRz0dA1yN+WEOeN3j62ZmZ8mmlvsdeTF5OWfyYDYdrCKYMyRjbZAQ47EXlL5W1on/v0
pTJCIeJGHJJFqC0a9SnQC/7Z/7B3HluSI1e2/ZX3A6gFbcDwuRbhITxEZuQEKyW0NAAG4Ot7m2dV
syqbzWrOOSmyyBAeEGZ27z3nbOZWHw3Zl0SQTcRAVBJhdz23eyvgDtYOnXo/K7td5GSvne3Hl8pM
yp0TfIlDaZ6wwLckWvnGS0HSmVwPPmlqokjTKw02uMHSN1eA0Od9k4bdiy6hNpYI8+siAhfVynKR
6FF2QZYrbUHyd0tOMYJnUGyryeLUahvmIzGFy9Zc8nILYzeB0QOgIqHEYISe+UeLqeU6jYMRlytp
tN5IqLFhIgcFhvCq5VK7IUCNa7uZWPvEYW08dUsgrEF8e5n5Shy6ueoNuoQ6i3VHdqNYw7WCQLfk
1XNuOPNj1Azmyeqlou/q+0mKhDJPtn4TqA21pE/Me5VvnVmiK/C74U4YlcMXGncVqt99nfv3hpt/
SZlcrrMKh/jYCgY2wWhsxML1bBbpAT1jNoHW7wdt8mBDE9g7NeNiE93aP5tBehzYqU/BIojO7bwr
RsUWnQz5zEkIWmBREEVcUiWIJQ2/Dn1xTWk8R9bwWECZXplZau2hNX8v3WXeFd1y7npBJjZfL0W1
V0jvaBRWFX1nowNbKJvNHI3kHdBVWllu+rmtibyPg+VZ1nDrgBsiLsmFsVLB0K8RZc5bO62RCVYt
j1Tsd5fZFruhtD+HLWEdAcXGeoR79BzZuOxKQU7sTGA9r9p+ctvvI9DglVjm6J42vbM3C8s6ESpA
+luBbzifG4krPtez/DI4JARj1oX9yfch3ZBscORc9obngpla6mNxnh3/iJaqeoEK8gECBBzMRnz3
E464Y5T2a2YWL7Y1nIXbd/dNYJ9SnBgr5jbFpeAAhbL2sUiiCoQ0eX+klPzoSGzYpKEbrbxlqPeu
i+EMJ1m2pWyk/CcrgPKmA4fpROGhYIgkneRTOAfhy+zOB4LqrPPiZ8NutOd21wd0HTB5cPBalheC
QNJHpp53mcUmNBnRtMoZHq1zK8beMXjeyiy954apwwYwcHqeW3lEH0GmFFgZuAWDTSAv2wuJmv57
kU8fVTQMlIjiW43jepXERbIb7F7tp2oydliGvTUBf+FDX4xM8AX9AMzUfHB1AeEQrXvPZkATXets
IdHfT3dTmyK28F2UAInxYQgbnH7G9M1JG5u1cBiOwbgAj01TBtZR5B9Yf9MTIRkYhRjkb1WAjmbo
gnIVAFndpyjZdrFQzo7QHkjANIP2scg+qDH1jgwdXuZenmXeditq8R+O0YgTcMOIIMwCYVfjWzuv
RkRmkW58ChrdVyFjmdy9Otp1fldvVDAvTvWloGvdv7ppT1w5zywqxOoAJSN19Ui3xWn51kdjKXgV
mS5kyEx4+srgIfK6kNgVkdi5fsnqrPSkc2htRFBg5Rp6Nq/OoCoHbjZid0RPW09Cg6XyZDKnGMJV
wHGvNPdJSH2vx6nCL9k5oxQh9pQgEN6qIlsbHO+qarql6y7/OV7/XyIcOCVbtLX/7ni9ZnBZpNWv
B2z9rb8fsIUHqgDPiIvFGAMlZ+3/PmAH7m+OTXqidulo98GfAQccy3HzIR8miA6fNxSDPw7YcOr4
UgsHDLMqE4mv8+/00YX5izbbJX4MNiuZY7qdb+Iw+6WPnk9t2RXMawk2ZhBkhXkiEAjGyE3tsQth
n4+NyfTMFIl/pK8BPpPGbxis/UWis7GVDyvTWaYSso9Xx+3BQJ2seNlG6lRCT4F1l6kX3M0RuPRG
5+AzunKPvUuzBj1i1r4TteUcxxTQLGOoguDsm9SjpAq9CxHxvEN2bt7hOJG/OBK2yrAKENSdldgu
TXOd4xiWRqXP7L6vw06CZm8zfaPTluvIxtGJGAHmWTo/2m1PoY5t0ebsqtPiERlO11s6fpla07XL
UORFeckgzWmQD5JvWuX1qfa6Ojj5IbmWMqARVhAJHq+sBHC4VekYxEaPY+diYmqZD5pP2oQuXTOO
Dd2B8YX1wqzE+yxsCKd1bQwHB5PE66KYDFcOGY7SMRnE+4gW72O75e9vNCg+8zVenKqCbUqETML3
TbjIb1mng+Irt4bcLAtS1KOWph7eTr7Mxfp5pmnqfZ5jvm81xHwA6gc+rdIAe9OJNYM9oY03EJ0O
0yCc+KvdnN8ZEH/1XiDlAJpWeDR+B44BBBSn5RlVbnLv5EZ2F4wo1zqVTpcsSke8emEOA1DwPcLQ
1xNThuYITCRrbniu+V9+3lDyIcHpxBrEbA/6Do8zQituqZQfoaVDR1cNePkN/EGo4oT85umTgQ4O
2/+c8VOaEYDNKpB6Vk8+ANdFZQafkc42Qgc1u2wIwkB7tG/70hupUcrE/ND50qW4KeEsEqK4/Ego
qghLHKvwje31ClvJ2+Gl8hETRSiiF1tmT2J0QxcxL7BaZgokLro8gFOi9FOLEgXRJ5kIuxlCEeBW
5hsEpQFyAzI9kSXfo9mFdM2msCJkmafB7kimZZ7SkwxPoJRzpMKlPVsI1NzoTiQPH6VqgiaKM+VK
qKb/RpdMt0N7cOqJankJRThxg6lD2Jl+JvTnGROKE0YlWAR5WMCRQIzJ82bxWt7VDbbqg8gi52hk
IzKCmXhvpNHLADyh1PRsfB9o+itV8sRwlJPfpkl3YCs2nXg16udk1noFOEno+JzeOZYe9tjA0pqE
XsPYCe0Lt0IDpklkovp2rea9axBm3R5hRPtc3xy2QK1f9kw/pJE/TldSqbgkyo7nxwn5zWO52PWZ
xpHmofvASpixcOF6INLOGnIkD8wgQLEXqPd4AvQrMRR0nTUjivT9BPhHi4cMnF/avt+Ywq3X6BPN
ALfDVTX89syk3dyg26jhrlOzFEyxwJHVM+wPOyDPJfFItlMp1HZhpu4xlZrU3ZozX4WvkwfMcHjJ
6TpyfSIa8S+jDcqYEpsVhAmoc7whhVVdoDplRIVcDeUIpFp0qNAIIG1CahIycR6zdmQAYnRyZj1F
VLAxi0YcfK8zd5RKJOe2E+5blRjdaqpz/l5n6sguXtCAJDRKM94wuyv5QHTfQF3btUqus5yayw0n
cVOqODPvcq7pxgQBQjcpLcBzq5tAj9i1YJP1LBmmGVkvvdcMXEESZhl3tHyRneTte05i+iGkPbqP
+sR+Eahd733a9tEuSIi+e5Zh6LmHaWCJdBb+4CnPeaKMkPbjBmWz9YI0hjjduBZonRyykpNTGaHT
zUz0doPL8Wc9KvjfhYbAy9RmaabPzzOFQYAHfPYXbiuBZfCKVcgbPmGlfWkHKNiZB3Zzk6MKqYit
r3leLElcLzAscnTDEWbFLek21RSWkji/boPuD039SKnEm2gV9XxiuMWPp+KV32A7wGBOPJ5ufEQv
FOfhW5d6VnZ2G8jrA9Gv7e72zLu2yzeZnIedtd3q5x/1l3U/pGP4RqtY88dNveyRVtL2TyNS7on+
vGR96yQN1iJx9PMYaiIIE97wjVxtbuTPJQ3zIaDoRigeJS8KuuGYBbIldodjbrdtLMN6dH3eroJw
JcB1isvLcGx3e+PKMXDfFHgEaz21XpfsbitrXSeEACs0yW8WDfbqTcXxnH/wlMM6UQAVTVfWqFB2
J2BdwkJB0B7a8slKBnsdxNW3iljFY9eQFrcKWiaWqznS8OewWKx7tUCoXRWcH4Z1UAeNBb+SlLvk
wZ6T+cDy45Tw4GPayrTv6wq5LPkp4blEYYPgWURTzCVJw+JpyYrvmZlqhlnRG/EbW2l3qHqv5BZV
po5IHibWWt7JDpFQRR/GULZHUGXb+d/qqnyrY6s7hdE0EM6IJ57Jqe+QqgZAiaQOrq7UVCXMSM2Z
PSZ4tEiMjHh34S91rUOjzLL6e5SM9VkORUznA2JTKlrgTfRkPrU9Ony7bu+kJjxRzEIry3gHVsPP
BO2eMG2ZDA3w7BAd1qOp07YxLnyo2mHX6CxuwxfhY+OOq4yY7ugW2M2UmcKDLmHpE6Fh1SWrKiYc
Bj6QtukyYYMym3Jj+zbsOAGwG74vbNp1o4eq1m2+SpEREI6Zk7V/m78KJrGE/6mTlyVMZw2hoMLb
VZPMu9lHenQIeSxxr8rBgwkgkvDcE73wEEy9OOGKYpsDHEgyv54Ll0yIXT0qNvTQGINJcBJ6kFxY
LoeSJKi3cZAxZ0bNTdcgF8MZu415IUeCibQ0vOlzgRvslRHnK52QtriDF+Q+tXlSATSRChjO0oW7
YHTGH3Luwi+JHoHjCrNXix6Lt55INwEj8R3RAOHBHIlOnfUgvQz0TN11qYQGR2aXANfcfOF6+d+Q
MVQ4DlTEPk5HLE7VK7l8zY7WYrcXkfoERktnU4svDJZmEANztbGK1t45uQBo0nvdkwTcwfGn8rdY
CKavGToBIxM0JZWUlyBNFkh2s7euURzixDTcfRSO8JbC1N3GrXxpdTzpqrupEmTZ1hc8oixRecn5
BBXXNubccBrKzjrZ0LsOXlgjwGWUflc7i7nmolWkjSOHmKCL4YRpgy3yQOCpmr/HE5I/um22EZw6
jSW3HtgEdCNlrHbUnf6x0BIMJpJrp3KqA0TSbh/oHcKBSbuZ4nA4eDk3TKazQXTk1G4QmoeXJfOI
V8R02VeVec0ZzCBXLfpXe7KNu/mmFDFuqhFsXf6X/qYliYgYPPVT1e4Bb9QfM47vGhPFXJHn285f
tK7/QOVt3Js+I1p2XrHJA3dHtO28y+q8PCpsvJ+NvPyIWQa1iyUK2LVdJ3X1jRpmFuTBzloig4Qs
WXtaNsPiD3HUoycaxQmimsr71miZjd2D/rS09IbVyjrCXnY+R51JxzSq5fSRE/GW03XHSVBLeGYt
5um1rCdqWVFY+btym9YW+t7UFgdTS4Fwy9Cw1fIgD76TuksGQ9Dyd4aMuFfpBx3XrvfM66jyAsGA
V3QzZ3H8Ddk1jaxpIL2sdIuDWOQYf2PxjxFw2y0eKAuZO6mTqASTaOlWdexEezKBDBamLiX1Nh/U
m5FLO2Dbi2x/lQ4WFtOmpwJJ2i2VPmxKyXuROr16a3xaewvjNLQAc46Drl+AE5v8aybSnW8X5quK
p4BH3ClrrBApwuDRZiEt0/BrGDrxXdyW8IV7+QET6nAuu+Di53Bf2Lyi53KwTfymiFVWA7VLf8rJ
GU4/SJ/W5LHM/bA/kYyz6PxYJwPjGjpDq7aZpTOBYwq36CHCd8JpVsPEJi+tg/eoLVjUmUaoZmb5
nuFRrzyrW9BegdVavLVduCgMY7qpCm+7Zw7Oe5CU7Lr2kGmid0oo1U4orFPn1tQe3rzmyLUxsVIF
PD02RgaclOE2ASnMnENJDiL+6LI3pbCp5pOJ3hN6j7JeOIsW61IrHpLQ4Hz2p4r/n3iptcTsH7Mp
0i7wMlPY2xTQNiq5X4MIcZigyiDR9BDVIUrZsq6d6cPiLoP86M4LDDm3DDmN1BVKbh+FO5vvv/4A
vyYY6E+AxVn/B8YMPoUOUviTHV4lvlUvRAAfvCnEyIeiNYZ8F1qRDUNdYknt46jB6g2K8Nw3sJ23
jS+j+7jqMdyYg3Xv1lrk868/1T+5LCG6BiIFEJ67/yOlqnIGqMYZHoQK9e4elfIUb6e05kw6Uhyv
+9Tm5ANBmcORMcbN+7/+7bcIgF/uCr+eAPXA1+PHXyOIkHjnNLUXrslcUAplVjuj55cIuzNuSDIj
2lgcFTgvOXKLo6WP35WL+uk8um1D+qw/jzlW+LyPk0OvK+imjavsByG81DCVw0L7Nx9YG9L/+oG1
yNLTWf8mWQO/GtbHkAmZYwTFAYEvet4QCLpcJ37ecGjykEmtKxILt/4k28+lm8/XtqdXgfKQDkA9
ddeyav8mOuZ/QC9hoXMGch1UJ3oIeXvs/vRYGV5rLAPnBvgHBsdG3/Cna09L6k3S4pGrgNEhLQUb
lbGLQvTYjNQXlcKziPyDLRnrdaNrMK7sv75Uv4b48KDTQNMBAqhMb0Prvz7vYjSbruza5ND4MSdU
bA0knK9CpTox0ah3ZPXcJBiXjzPBcvQTnFrmJ0Klx+vgjgSTJqMK30xzplp2b+diq6eMvYFBEHRz
fE9jaHNFhBN01eleTxWavNkI1OmW5KKbhsvM3P3bz6I0LdV0HQAMamNBM8H90Zi3McMAp89xn9Mq
59nCMgVm2cOEufzNfbJ/CXPQl0OQze2DBKCFGP6aSJNYBlSKURh7J0FGRvQwARWnACkLz4yWbLHw
o/62mQg9V/ZC82TCgvE5nSF0o7ehof0cO4y+1t6C8xVIJv+Vi8U/QTLi57+1hxxbIyZUh93lblBD
nB5qpHPlOhXNiI9mbLvDMpf8ds+GMrRBGMmEh3yT8mdExn+EHn8j9EDnoeOU/vdO9Ifvsv9//5S0
+/M7/2hEi9/IifRZF+FO2Lzc/NDflR6Bjc6bmCEeJHYS07fpEf+h9DBJGzYtFB6CpN+Ax+0fjWjx
mxUGPkuWFoIw0w//nUa0H/zaiEYcTvItO6ogN45P+UvoT4yFqKiyODnKkiIDVyXZ8zi35dmhVUFI
Rs/Kk9O9vcL0weKN08yE+LwpNIQLW4wBIi4aBBH7YfccIhql71aEbynlxp7NH7X0jesFmK/dDTfa
16TBXzKid7QbsiHSzCtXYUQH5eut3NzzN2M4I2jWGLE2ck/otQdACKRhoGcK4lerkpxsRo8xcehn
HKLUm3XjkyEynV+XfmSoDudnl4465YzU9adYs836G+Zs0sQzrC/AzxYjaq8eYlagrQtHx84UcNJq
4ymNmkxu8LWpQwfN77KouVpNtIs/MOgZz5nmrkXN7OwYHCWPSDD9FpOa/suZG8utXUKsTzXBzRdk
jUNWm8vnOPFQKjiw3hCspRt6HdY5tNLXGombljyOl8CdKdfAhxmtWW9iznWEg6du/5xDuHyMast5
im6wOVLaAc/V88BiWgTGskHTGq6wjnFWb8jU8MlN2vCZUbpJQHtujS7MNpBdRJPzYcjJGUDtdyc0
A88akgfmwIjKIF64xUaMiU2IunJXWPIW964HKkdtXxGuG9AoIo2jPyACZh4nZxBl5CJYW2O0EY1k
swM7T1Ye98Mb7pbAPvSZ+Z5iRtkMmu6XR/1bVKGaJOz/dUYIsw5ns/rUqWw+WczokRUFCaLSeRuj
htgUWRxfMTY7qGNFXVyotNr74gYbDIsyEaumrP2HeJA+eRtGtDESMb5HXWQ/ITXKtl7sT3fz0nzv
b0jDal78rfYMPS5wBU9TyDaT+VRygTXdEZsa0WMBbogQKXqynP4junmMsb3Ij8kNqYjoB7zihEmr
/YwISH5Cvzj8SLPRevJxCZ5BZTjPJI1kG6L4B5hqsvXX/VhyyRQ+vwuH/U+KFva90djG1lbmd7cq
PwmlavRFXtUexww2ZIFe4IE2giU3ZTcH7zRJhpfFGIhiGKNi67cR6anLDThpuho+iVWLXJ2iUupT
gkrY3FjzkDZbabQoT3JNsESsbW89QV2fogMxn0bNusw19bIhzoWprUVQzdjYj8qz3hcZvpvdsOrA
bwHMNkvQEH7ahGtXgIfbjxqwCdbP/0Dj7IUD7nfTHiLiAzWQsyPG++AVnEgekgLBFZMqiL2Jbx9i
1pwrP4FWDBneWD7SM6dIdZwQVMpV7btk1A6xVPZF3uCgQUQPdj10zXt5g4d2PRzRzpS7TJNFR80Y
7TRtFH8p3FGtZMYmu0dUnRzzG57UpslcHohQLkNicubsnDtwtrephP28mszau0iG+1vh1MkxKSNr
2za9WvnCMDYWRd8HtyuJW+mXc2UKA6GVTPZ5AI4u8m1j50W0fEJzVjs80QQlT0X+cfKceVNmrTqT
/kgWTl+SjzFbEOskEcGU/N4Ts5+cGiCHl6ySksyz3GVgXbanLHeWTT0MGGlcSY6cVcYXRYARVyDT
koLC9I5eH3QXklkMWougNYvzYObxpiwk5+tUB6agM8X22pwxqX1EVw6wpZP2cVqiZevxVWcCBOqL
VTiwRbDLTsSh1q1tbgi1dcQx90cgjaJrn5ywc14YjSIFRwuzSTwrUeu5WWbcAJij6RDk+fuii3R3
EursuVa2YoGAPB7gaByHZOK4RZgG6cQ0Kpfxvlji+QfhC0yMRiF2yPKIcxBpMwC6kF9drPIbXHpI
3xNf0yFsczhGWPjWNcqqu7QYPrGxIM9G33CoyFDgLeWEuKz6RinUPWXaf2X04hQMRYS8w4cX7sbY
eo5xOh4cozTPqSmadVcF2b4QWBaThaEfA52VxQa7rUQ9M0g00Bl1lXk0Z2GBOMmTo6+QXfkiMM9+
T5uEHTvYSQQKQCGs8DxVIgURW1wjf5npG8Zir8h/DVZRl/7AvzHo7koAj7dh7VXWWGxCx26PbWhh
cM/ivN2Y2hph1WujnmxaILyil6SJ0/vUpKua07RczwsqRCLJrBMzlwh8R3ueyrJFM4VV1au7iWS6
hm4AaR93veMwEhvc5Ngt2FvCvjzGXvetDeNhO+TqS1kiDjOtGRTLwHZjdckx6GR8GBRI5TIK7kfi
IXpZOfdOiQQwIITpSTF+3HWGvI/n7DqY0nhSSfY4cV1P0YSdpjOL+1gQPzL5OQ51QDGeSSdA+gj9
wD66jEPwrY+IiSAZza8UTyCUBq7rtYU04gPX6WdO9DQD663Nztmt7HRCWcQgb6Y/yBRpNrd+FSwE
8kVhszyXqRkaH5WEc7RJhQiWTepJTZbOKzIXp9wqkLYJSIDzobXi5zxHSbZZbhgdiU3hfkQTx2Pl
QZ+2M5ohsJAgHxOxA4nHHNCF2rVtJBsc58sHpxmmD2VtTiehaT4DytR9OxuYSpCZTOjA53w8mX6u
WPqLimsAxPAwaz6QVbJiBrnhf541PQj1a3YCkzw4nNGhCwXMAk+lWcoNgcVbIUK1o0aARmQPxIdp
QpGcg3angtbaOTeAUVmxvOatwwXKZ6oktOjxmztHDe5gAtq7JpccOkrHPaQ3SJK5eMNKQfZWK3a3
RSGpaZxz1wxlsu3trkFfas8D4STsXObOo/kUrYI5wT8kBYm6S87waJYM1+mlyXE43tCpRZIbR+PG
dzIjc8hXVLAEmCP97Nd1v7Qp0U8kAdbkVTM7cAZ/k8et+Y4WL6ESzMzsKUi69kr7G8ZU6M8k6egA
NcKwph21nn9YblyqNqe9vaJEFPT6NLqKwIGQhF1wVmWmyVYFN//jAjlrh0lw7/TR0CIb7cFhQUoF
oJSnETpHaFmU9TTJDBTLWwdb0b07+0xYOQGRPVaixji6mr4VaQ5X3ODCXceDA54LCgSoLpn35jrt
+v4ji/eydbhIZwZcX/AkoRQSnlkidBtAyxQ5pMJV2CEcVD39MxKuPHvd9yTlrF0/KR/IKQM97OfJ
sO295NJ4qtmFmjtG2LV3pMMPjKxCifIkb4gy6VXF3tU2JvTKDtWkhpkVlTt/g7CFAo0z96s9Qz2L
XCw82iklGJdwNNtEsRWHlxLN79qexcdeA2VmjZbxYyAzhcbN2BOZGh0o6G4ts8x/dxiVqDX6Dqia
SFPYS+zwUmTz/N02IijdyIk/s56mp1QZFhJu1/84YveckaaWAglXi9Nugz+FVkCPlHSueucKW9bZ
er6qdHBRvs3dlNSIqRzo9I/jeRGjup9lrK4SdxcBawpkLcJPMlCa5PNMq7Cljq7dnZXWvb9qrAbq
pz3267KeGNqQ6781fPSkOLPFN7uyp7uG9uN9gFrruVGWgMUg6uwHo2/5ElZm8TG2TNhjCPvCUz3H
0QlsuHkCuEcaBc/r2Wxj/8lZerVWZlMf7cXkF5BFRqvcbbZzJSzO/mS7eeCMGEf05GzmRVntlN94
e9Qy1XEyTex7DPReaMA4O8Pstn3TZg9p3CVEKpfjfUaP7swiMdJ1gwJdCxx5kvHYxcm7FJcl+OBc
g4TnG1M413jhupS86x1dsSbljFLQneUABZAYXgJsYnHDFLdAQ8Yerpd/oxg3GmgMGY14O6Uxx7ei
9j/1/9/U/wjEAuJ2//f6/4y3Y/iaz382efz+Tf/wceO6tmwvJMf/Vt3/UfiHv+FuhiVg66xMz9Li
tN8Lfyf8jY52aJmm6fi+TZ7mPwp//zdsF5qLCnnEv5m8/w0n968kC/rnQCxIrw8dYEKQQ37JFqYJ
mXQBsaQnDgC4/xwiPZ8UyQs7hwJvn7b4ikfzS2ao6dggLGVLYYm/Usr1hw7Z6d5prXZv9sDJ/qa9
Rgvkl84sQeG4Y0ykNZhtLAwtf203Tng1WRqwZgkSIeuHMMzNh2DxBz7DzaIJYvA5tbRtM2UH62MH
i0AzUkrd7J1BVVlPElsLrs+G+aj4sGg36HwzhrqJtN7LJOlZaAvtHV1GYqs3xc1SiqZZ+0tdvzeC
g8ohvbs/7afWTzNqzS7QvSbapAqNVhtWQ0Bp1+DmY+UMSgls5NhbkRVY29pGVDx14Uv70wYb0vt+
JLxieA1rDu6qa6GWhQWpSmi+svZLyRni6kbEE5Fqia6H7FT8owjEdAwGKcFJcerhcqNJHzVQOxvw
LLPHbHKCBndVR7RkFBv7Ll26Uxtn1n4YHPk1NZPuISy9aeNn8kzu8qmpffkiblTvcJr3Qg79mb1w
PE0GAnaAGwh2izADIOc6M6FLyQ4fCCAYTNH11QAiDhwQ5Fwqa8DiHBgoOCKqd1wb6mLEdE8WLDQT
aPVZblU6AlMWyzNpiUDlKE4pC0JQ5lLha9txVHK/dLLMiDxJJFMszyU4k3xJ/2oGeXMd08pBwByU
j964CB2+TfrMxalg5r1mepWdLCN9YOCz5Uxk74AeqJdZr8pV4rA+65UalVa1a27Lt9X5w5omjr9d
9Oo+OZA7xBIaK0bDxGjqXcDV+wGTf/+Jq95SpubdjurWPMWWE57oCgen5LatRHqHafReU+tdp71t
QPlgNM+t3pUcvT85eqdCle3vXL17lRx9V53e0chx7LTAnm2O6+7uqGzY/Bq9D+Z6R3RsDvj0HroV
clB1pSul7mGQj2dPSdzUel9126TY9sZSrWyVOvxB7L+J3omH257c6e25uG3V6rZtL3oH9/gha2Mq
jFUUhGzLobI+23EGPvS28bdxdGkJxNkEE3Rx93ZCgEPvvzOp5dwQiYQEhhvBDjAINLul12S78Ua5
E3Q8MM/e6HfejYRHC2HeFDc+HpMv48Wb4EGuXEMD9CZQeiHZSt524joeR6FZe+imkruYtEEidxVX
D70ffTwcVJkck10xo0bBWh65X0ulu4WphvotqqnudDIVlw966sXT+D/UkdEamZl+u258wBgRzrgf
b9xAm6HpkyDAxduLvPaPpJ29holavgjIZttISfdIT7EGUaqZhMiB6ntWQvU+3piFTaD5heWNZZin
GC4BVWrGYS3BHVbk0Q4br9UUxPpGRHQ0HHG6cRKx0SKBsG78xPnGUsQdNh5rsnEI7WERIeRcgxcx
LjARHjWOURYuJUY3cmhnvACvca5k8eDyYuxJ8yTKWN3Yjp20kB+gQffvfZaDc5kwyF8NUVG+kTLd
Xon76okmRbF/iVrV3hktDd2NcFqTEMqsfhFUPsXGGlJ3Ayq0vfN5Run+WHNyon7qLspOksfUVvlr
U1oV7YHeWsdEJG2oQGEtNBiKgCHm+dcsxra8ShHx5+j3Ov8RIURhfGzwryv0Um14tRn/pUj+ythl
ho3If+eaZfidCTVBjKWl3uMgKdbjbI1Xqx/bw1Q3m8XwEefFMGUPpk3VsurbxD0n4ZgxqR67Z/xA
S4ae0k+eaL/bH+qxxDU3TyUeRMrcR9d1GwwWGE6KNZM1+YnSEtCqa1WsDp3OFY7IX/qctGFL7A64
kUtPlGq9ii3lJTCJdFZIPvfJgzH1Bk3pUfLripiAIdb38Mp0W+1a4ctPACf4FXFokoLA2ryjIUo2
UY4LrlVeu2VtmI4ZaIiP5BRZ/IOHjnWelzx3yJqd0dfhYF4SY403z644G7fizooJ7FuJGaHgyoQs
dQonlUbHsW+Hcx+gY9K37WAEybk0OyNBsMMfOVpiKxP/K21qhYkCn0TeTs5bavXNMWuEeAydBE6q
U35FW4ccKPRy5wFJ0h12bJYcr7iL5yD6ilPyGCLDWRF4Rr/BKo1NYGLnbho3u5+xbuzd2mj4hmWy
H5Bjc09VGqh7FALm2raRVzHztcky4x/QkoxPmcrbp44W+Nn1WrfQ8XPVOzPH8evoFJImHWnYHad9
hmpd8KUw8vorTylFjQtgkKUjI19gC8M1uZP1CMeW7bQ7O0E7SSwvWJvWllyEq61Is7tRJGzo/jwp
1JtpGcw3P+v7atv6bf7F7WFFbeewcqZV7OJ632Q4CGkrFX05rYJEqM9I34tlj3VzNNbDaHbvpFzm
bxzhuF3JZ8PNxgeDQNnrbPrP+RRREWRlXG4d8qQXPHKJc5GpomlOLLv9EOWVe+SIVX+a66jf9aRn
bere5H5FJjE0vCxZ9cnx2pKfmY7fbNBvW9OPXL2JduUlaKV1J1nOeIvkTPDaMmIG4tyFbbII+ogH
RNj5ZzKt3iWuN0oey6HzlIXNKSMORqx46wwXlRJONJxtEU4eo27Lq0rM/r7OsvmJ+VT6PBWj6YAt
Au2x6hCW7gYpr9jr2Ky9wLskXp1spppX7C61fcvbkKcj5ZpOEepQr3Rj6MjJuImyWXxV2dTSiWob
pjaLEZ6EK5U+YHp2ty2zOtzO1tLD3FXdcgwykj1WIYSDu54eistMocAHNRmLaOErZ+MdKhgP7wHr
CDZcMuW8NceT7oOdidl4IhehdPcDm/4Tby0dD2BrbrQNa/y8Y9ZpJCyBm+0hZ5A0YcOLEnxRVHjE
9RZO8Ay0yd3UrTAQ8SOBOQddzkKbhE6zD2q/yC5dQt8FzJ8o77H6TW+IYNorFGvxqY1oK9Y+Wbyr
PM2Nr4SHke5Si7bat7KbyrURlyj1Emthy4DTMOxTLMePNob8Er9TGjK8EM0PalUXmagZm0dwNYW5
BuhsrAhI9rEZ/8zw8H8mevynrPu/GIws6Jv/qqr7/8Vnmf/FV/TzO34v6Sw7/C0UlB7s14526f/3
NBf9yG8uqVgmbEh4bXos+0dNJ6zfyCvmyxEtwXK8lXu/2/Y9/i8PxKOGlAnXZD787wxzHfxOf5K0
6I9jUTpRHVoBfyeT3b8WTswA55JYOPd7Yi5N9gMPRuSYG5K52PU3fQ+u/C0ja7PfydlBEYiL3vO+
wtbjGGUhMUGq2Rg6zy5vA/KOGOJE9Mew+5HI8dqZpZHNdHQbf+H8hbqIxZEZDNHCa9yDmPU2aTZI
+8ESohHs2WTwqNekJ892W2TwaoONO4eprfOgSebYE9qVth7N48wLu/9i7zyW7FS2df0up88JTOJu
xO1MX1alcjIdQqqS8JBAkpinP19Ka98jTe0oxe7f1oqStApIkpHD/GZbTTPiVYcGppHMt8sAZ9P6
S1155oYFUANtbohfVJcBNrpQzX5fHYjdTquG1f8mh0kzAqzJztH67AUn8A3KuDGXnB182L93KO8t
j3guxdyam409z9M4wP2eftlbdz/BRr+6gvwosv8Xg8Qt0eYFgiQIoYz5qSB+vyUM5Oea7DF9dRj0
lDdS5Gl5CZ2bMuJoFAZg5tdhjrA7546MRoZ6s0SJqaBaKb+0nAcIYYcjyMPLytYD6qUU9OuI4MDM
q9grtWbrc9YHicVEYy274HYF2Mo/Qx168LuNnQ4jLgpvP5QBv/3yTCEMI/Yg0nCoW8TBH96FyArO
uVVWzTcbZ5rgwW9yq72vGd2sd29f6Pc2geBCnBnGkdF3IhbPtGt+ReEtVd2hQjsnr6AuXMfbyyop
4X67Nl/47IWFeDcBnPJI4wK/stQWXclQ35e5D6zs7Tv5HUPx405QkQKwgVIYsIxzkzPOTNCWcxG8
6iHqg1tfLqQbm762aK5epkOw+sF/usi+B5TDYUAHSIRVOHt2y0ktxuKh91KNXd8uO8B2CPIhxgEg
evrLtcwm/P2FErgEFsnGZAzKIliUX9fZRfqolLnvvsLgB5HwzWVGnWUXsOjZd4zEzRJXSwCOdf/2
sv6xk6BhGpEU4zyGHtK5FZAHP7LHk2p4mem5R4zPwirSwPutnNV9+1JnRkzmFcaonNgRiBx2VGyf
LWjRtk45IWX7St3lI8aWx0nzVLmKGEXGkCapfDfHa2LX122OHJC993VWrs/FEErpbWroNXMCMz+p
4/cUzRgKbjNthLBK1PajhXGbEHV/evum/3gxxu4xBoPK26GZdx7Q4IxGwMjt5qXBa4e76KlBiu/a
WSz/YwvvofV2uLu26q/QyT9fTMxbcQOgeKBwnfOwlVjIwEvUP77SMXfcdQvNFb+0bRjJrLe3jle5
QwV2QJThlwWXnhm/2L7vY+jo1uzqR7S+px5gDDIb6iugcgNwbgJ3uYKPAhhu95dVOoM4iZAbZDJj
PpPYyGaev1s/nYAvjn0LCSJnOL0pokWtd+jb0ADdkJ+liz7GgxwQdvCSnK9paITgMGhQUiBYxqVI
lxc2YF18DwableH4EyXZpnbgYHz/GYAFbTB9789jGnzETxVMtxkYluxUQD0Db6fpUSlTSPfSBkg2
IA9MiAYtnHFBd5mr6D2KsGr+BAGCFGKDfnDCWjCv9AjysLmCrkAOpYOVtekyyKB3EsAJdkXT6KD+
wkBsWO/4/GMfC5aGrdmvMP+njSOLGFk+B6W1j9ADZdHsx2Cu1udVeaF+1H0X6Puh4E+mDepbRJBN
lgUt78xFvJhL116WI1tSeNLiQ08ifoeHtF1RZOlhYRbV+PTzAOB3G+oIdBZonoRDjdo1xm7qvZrC
msNs6eaCEDww2sA4pUhjLm3lE7WoQQWbq1npIoNbD3Zl96mLcuikidBdflOJJlqOkzPMzVXWWct4
Oc7jzF6aI2SrmQdDYV6uIj1kHJZ2osyZ2UWJy9eGUL9iTNyKRpbl6Z8H8AuV8agQlOj07MDiY5+2
8e2G7TfMqQliVR3aVr1HQyHgPwAuF7wFEPIp+n/9jk52Vr/3crwwsi1brp3mjZetPmswevnCpWeJ
FNzl4rU8EzBms6oIOlLFoE/DPBYd3omZ0mXD7A8MqJPBHKJ+tEKytkUm9OY3tK47Ho9Ab7ZLiwpS
8d0r0fMe9mhhFvU99K0WVEXhoRrLxIwONt8ULFvACKiR9hXvzKOtyf+FtFoSHlSqysi7tMSco4BX
z5o1bGddcH2fwOgkD1FlB6wJGqRRNV0kQaOhsNHtMrlb4cwefwdxArWHjU95Gcw3nZfoJt1D/zDv
PXQ1UWBPP0fzMC2NYe4EBJ3gpzTyOk9fxoMW/BY8DwSfwlgAfQQzlSo0SGiOtopbWnh6/nAakdIv
diLOYGxtA8xNlhfG4yU7xVsDAOY6iAzDrqjzyORtGNKU+e2AspX/EdVKfsCKegm5rULAGsJzTNes
IOytkeVco9DsuYoUEKi6mgXrk9qB2aImtdaPMoL489ihmcMHHBaK2EDquJJliCnnO1/6ZTXBIytJ
xIqOeT2ftIjNL+1tgRofTTHyxgawiuPpxzAvXVYha0OJ1LSeERWvb7AqcPiFXQ9Xqdqu5GJmV3vo
b6gd1jGr45/mqPJniJX2Iz5ueax3IDlDE5myCum3Q2CDSAJtIb2DKpEIAO+YrRCbU421zJ2/LDPb
PxoiGAP7uAYU2ZAoTC2tQt/X9J5oAVQQiJCf8fJ3rZPlCWzDAr4v0Yoxg42+Ft+ytqDo2ijPb+be
dA+3c4VA/HRVYm/MPSYW2mAvHTaYrU/nBEgNEtk0AtL2Ia6pu5vbdmhjwxiE7DtVewIx4WavKOiX
jhH8iMf8ZiRvn/UGVo7KTkgTjX6KblJJmA1e1gmEaGaC7cIzx8VcrsgV9hlcyPS6bJlMhLdqRsWP
zZMXJqSEalo6iGnImPATlL2BPYS/VFemV+3arvwdw+Wxd27xZCVUDh0+WIiJoltPO2O2LWfsbhlS
uITcApIhb6lhbMdZ0C70n4NtDEaTRUK6KGbnotGeKH2APT7xLylhOv5O9YmJS6Wt6/l9TCedjZSJ
MSU8SYEHxnSlMovooFlFvgXHVQMbCly3t7SQ1tZu8a+iJWWnR9WwcuOw7kcuLRxo8vJAuOQ40osM
OeXrBG7xsI9EZQ5ZpcaO7TgH0IIsDuV+IT6ArrTEuxmABfwGQhSkYtkptJ/2Udu39PFq16RYNob2
y0sdQaq9+acOIeqbxZnajtb6seyJqlhGZAX8swsDUuuRBII5tMMyqUn2wgYd8WDIX8tV3nL4L3u9
TCF3HBYTpmKHFvQmH3YxrqTTpwh0MCv4z7au88n83SJaj4275rNJnIPWMuF+gKqxPjsIb7LGXtjH
KHiRiaY236cF5kNtRZQwdt1MmRPKWxotDRgciEAKSeTVWYLPVjNV/YNdz9Vj7LoYNyGa2OV4LDVS
l4eg1aN8gcreWVd9WlviJuFOPQQuZN59zom5K4rzTVu9Cqxv4X+0Qd1/mVZmg+8YI6HihS+0aq+k
B9IDIBUecr7cMkUTw3iYJj/StzAoEqRAA0BAzrVXcazuE6C/zrYzTEyC/AyeAShdo8FN4bBQArrY
oMkzLdVGhAsgjY3srUV9ipE8Eg9BpRaBXXKHUK4BH+NS24JI4PkxNoNFrC5UxklWbcO1mlZwwnm1
2gh/uevUXs18HOMmUOXNZNuOPOg4TL2dT4K2PqaFm7UcfIHhrS7weTeeUK6zXQCQt7hMgImMdxbm
EQVE3RD4Lxy99ISHrdrhxDStVwltLfvoTIiFHBIJ0lNtFLI/gB4Sz7fuZNnW4mkcOmwcjrYMF9nR
srPn+XFWs6duUC9rrHvmu8P6jBYeoEF0FoIeuVOdAv+sFHBFOnSzn64zwhLI+dCOXKvyiCIUogtr
K6KapmLZem62DfsVEtJXBxRR85q5EjGfXRmopfsWF76HNxBtuDbcuN7gKzxSkqbzEeksbb8Kjklt
ofaFkq1VlkyQJGlt9i1Dw1kh69SCS3fbneMrgy4OkGxgygzIBhAIeiM/sm8bx6LAuUcXuAVFPyE+
xLEkawZD/hOu2PTSdzKZ+gShCRutjvIEqscnG0vAF8tDPy8m12ysHvmVY+/N2hwrMYGEj7uLTPrY
c4DzOWQiMBGu9m2TYeYWerQJE4gKdSzzYHKKrtYutUhJkUDXHD1+VhecMqrxsSc7LghjqOQw+q3J
UzBpMJVDWDgrd7sIXVfxcezqnBFiMzTciiOtEAna1FL0GuTY+YRJJoBk9gb9Jt2jcAFgf5xscjcG
GsskiWVFBEV/ukIoPpk4w5m123vt4CzmnWLhVqREjUvFb11AdLV5UPKSiH6T74OFJiACUeKMpukv
SE3Q71YskGxCc3IiJTlzp32ahVx7RF+3XR80Uwb+rk0YNzYUZm3CtzQAnuT+BxrIRJRShIiibNHd
i7mjJpGD03+J+9jkq3GiiTauGiHlTlPX4ABBx7m5TluGUNhSSGlyqYbRMr8oA3XJGsEwCJTzfbSG
Bfwm1FY9QoBzGvoGm1AmM2sb273P8hPDF5Mi/Wj3BENtTql/TjDhtKwjzEvTsQAnbe7e8RKLhZTo
o8Utym81RUc1WiwsYaYwdzAOFoz0079WYu34hDaj9FYyUjxf+I1trQL4HKXTLBGTJggQLFlukwfc
+zUjjI9V79B7+vkaOTAd55nyb1SPUZfAaTowpMAP6jQOOnT62yZFnCMzaHo7iT9pnDiK8pTBDqun
C0E6qh9XWDE8lbNK03zq+1Hn2YW0YQA4HJRFTgo+uYsp5KOAiTsGOUhDzdt8svtQASFFxBpZnsRk
87qVfe+fbJRbdHS3IpPR5tdBwiCxPy0r07Zh73nwVbsN5G6SrWoQ5hMBXm0aXsgk8g8SDeXyS4E4
B+lh55gN5iUjzuLHzg1RqtilP0/XTGtADNsR4x4+KM9jDP4YMM0k31SB2Y9JVWCYt7VZgeI7JJaG
H/hz86/JSvr1DsmfkOPSybgvd5tloUkNy2BMTTLvSXO3Pz+PUvm8lwpPEV5qDzFa1dfe7On0s46m
NDcSQmGJC0vdsRdwSFzICaBS9sLs3apx4+YGEYEU8kZaATUcL/kFtUdSC3yWdzuimsm1mrXnEWyp
c9OswNShwCC3peRLwzjvv+h+zIGtDOUokVmlthTetZgcTCXxaXDZZ7XtmiKwkD4Vm+3M5oUMAlDu
HYUn71kt/oroMazE5QoRhmXWx9n1uvKLzpyZRcH8yGQ+Q2prco2hjXqeNp/jksTgn4o4WvH90ocZ
v2KqrybtPH5KqVnQobMsa37x9Nitd7alwRp5GbZV0U5nPUTmUxRAG38M1sobra01wXa+swCUm5w9
iEwW1s+OKfKBpZtEPmVcrR+TITE6nKqmoct4EAoNapq99htylNhv12dW3UTc1emoeS+6EK+9wdQP
bKcAPxl+UZ+sJlRKYnJwkkivqAxA+czWPzmRk1GqlBF51M9Pr9GVSa0qq44ZPcNPqQYI7loPZmM0
k+kfWYm3mC0Z2tHUvLPFDPmfBVlNxe3HqO3ieeNgaFOeqJZTeRMEpSB5XaYCun7WzON7xHrX4SJC
xqM6RYNLTcHBZgnyAwwyNaEzwP+KXxMLBDrjY9E1JhMFSUkU304/q0ZkeJDNvejgtRCkSPjHYDvQ
uXKrfZxqUwX+LCyqZDU33a7zhEs6X9mCYImKUDK6FBpQwbKjSLLZ/VPWNLzSHJ4Rtz42WKrVKJqO
iVJ7xMFFeRNKmiP8w3VhRy2o1bDXFK/RwtehHJjdwYLNh5XJAJie8ovXzqZCX35GDmaQJtFFe8bs
yre7RuctXXpGaMDB02egE4K4O+sHYv8QTQmIoq9zokydiRQWukU7C/eDKt4MkD15pW9f8ryrZi5J
eSpMO8+NSJx+77MusmkiWwXqqx9MZnrzc2tA8TKd3f/0UnD+yHEhOLk0zw3T8beWbpbKVdOd+JqL
xMQnaDieJikkWBO73r7Wj27gr/1j6BS0qRnvhlCb/5xKDTb0vKkqva+zVyMFdjVmxg0NfpXI+AyZ
ceN+sV+DlqAxNsIfaKLoqouqrVQudTddCDPZiCl5Tez5GZn/mX00fWpKhAYAEmdCGIC1+E877Y5H
W5jEFpEdynHXNm/tF1L23EN6S6fQ/6JyZ+Y+OKBMWcjhSgn19kr9seegYuLQ4wdMgpDOOe93k0bh
h0UC9QXgkjcup2SJCsiNa2g+kSBJUYH/yz44H6E4vJgwcF2fazK7P0da9t3gRSn9+y8SV05+u5r5
2O7GnMh+n7rw3ZZdEpPvk0ws/PytckO7f0e0w7jy7Wc/3/xMTdFuoknLmNR3EJn9fZnBnM6QxFPv
Mz0JSscly+hSRbjbEAHfvtL5Krs+ID8GsXbI1WiOnc3cShJDxB0QW4ZKFpY3SlbmgMrxuOCQz4wS
4F8Gj7/TxRmaQJyn7cyQ1zcYwfMdpIpoJZgs/WecAU0/GUd5E+YIigvvNem7anY2WZ4uWbwFnJ5x
Mr79xOKPxQ3YxLENhAZCMY9+HllEmlWODJvPXWYvabNnlrWWe7oeWVwcf6Ytus9Mahyg/MNL/6cp
bmHoQHlRB9D1s4vp5+LUhW9aPLT+F77iFk4x1cJaRQ1HwlBObTTsIg8E7bTBf04RrcPJN4clyHcQ
a7sssfnwQTkyQ0csO8RI+8WZepBNpG+06PYRybyrLnJGyxB9kGUzudWgB5N2WT2qVrSR884c54HM
yW3A3ZojXspeclvhzwb9QGpP1CxL1yRNRaR+ZHyuY5LlpAC6axBVKYwiVG2Kns6kq2d0kK+ypqQt
+/by/7HhQuFC7/YR88fG44+tPVJZZJa9Lp/arEOR/pRKZUqgeFUmA/inZf32Jc3X8mvINaE2/jGj
icAChAZg/mvQYlAGc2yIpk9xiuCqtx/zOAAfGYEUQjRosLkDyMPxSBE1O4lJCq2qNnfz9m2cP7mH
ihu6z1gW8NgM3s8O0Sbomol3mX0qQRnWl6iLqfrJLSe3v3YHdfv2xc43uUdyhmwGdHovYl7pn23y
wLHTPJPD8Fl3slifcf4w26IopMms3r7UmQKE+e1RaAgCCMxyLqDY8/v6ptNsV1Wj3SeU1uwI2wAn
UOkhpY1KpZsXE6cDHu1rzX9CGjbsy9n34mdSYb+PNpK2Li0YSh4zv5cTCnP0EVZhEvU8pUJB+ZOv
ImuLzLS1Zsu0ASIVtHyEOgpMm7ismY48aszkeTir9DmL0tQykyKMzE28piBAYvbCsoij1aFp7VT8
1Ch+mf9P+q39N+CFs/VmDfBN8Wy+U9RK/pyY+n6q4joY56exxq4TC4GWUQXYT7RB1ue319uIJPy6
n807JXghgxAHHIve+X6eWklP1RHJYyTaH9cafVqnpe5Mqj8S6glBP2fvFSAdVqFBI5vN/c9PvcYn
PadAsFlcX4Smn0ktKIl0bj0kdBSsshit9XrgU8WQOpd1OR0Xb6Rg2pdNQnmcrwQ1ffhn8Me0yAyR
rKpw+XbWyEZ24KBbCIAeEMqCq1g/puPhz9aEduiAKsjhmXmThUPWMm1CTeBvd6rPTWP5nxEaXyR7
t2DmwbmXABznFy5OPdECeXtJo99fH27wmJm7tmGY+JyFvn22hTueQEcQol4q7YUfi77x3YPLePQU
lJEU9PgzdUjFHF8tUV4lOylwokN8rHrWaW7jZ4XvJEPTFGV8azEuaJnqnhLq1+GumoFsb7NIu6cc
0buaUduLlmKQmwCUKqTZMA3eaT9przJkG284kbKVaj3T5c4aCu8DXgJSX6L1Xvj4o8UYO9A1LJ+t
1VIUB1iVQV2Le3QaVVMeRGV5N+HS652SS7dnJl49Z8zwL6vKZUpQSEU7ry0nRnjKqT6DmvCvljlF
Xgfep+3sPNmHjy7n8xeZ4UcLjTfIaGGkCP+6RdM8TqE3PueehwcqKFZsUi36dp/QGx5eK/CvD7hu
D6RFyXgq5rE4MCZY5LZhXjRv5ynOrc0oao3yebtXiGbSsMmK4sMIeJeuOcK4OzX17eNajLTEhAMm
tLEssbUD+71Qi/3VRUT9M/5KAuclf9xmc1BfleGQ7wVqMldv74jfgzUbgrEywcwnVRAuicLZhmhp
/4SdbxQpQ3u+i90EHGpQtargtdnB09sX+/2D/nmxEKCcOebJ4c4zkmQVpHZ93LwGdliDEZrtRyDZ
LjyAurzRwhup/9K2fs+IMCz/ko/9sfN/PCZYHUY2BPFz2MToD3FbwvJ/7ZqGwtXD1WQ+1J7zV4mp
H7/pf4/hH08pXBfgQYzAC84aZ0s6u3XparAyr87U8s14LsfFBoMCrMHmrArvGxd9/hx+BCZzlR/L
nafBvx5R0A92c6WAfQHWC971QR9fNlYXPnHeDuRJY6We65rkxVVNLTeucsR7WxfNd8xdo+uG9ux7
/AncD3FBnYqyoWOjiVem77w6Zh9bYR3QvSmZxTlTTGOtj5fXosWRpOjG/gDq3P5iz8rbrry/v+RC
ZyA8lsSkAaRBrIvHGX2eEjhWOMwCaf9XMZrFz3IvO8J5qk7zOn9pnLj65FnxvBvRK0bMv7eCk8Ar
vtm9vf18s/K/vZnQgDUNHgSuP8f4WYLklEnN+CCDoTMyOKCd1pebOUK+YId716p2WqA+E9YKtUFU
KGqmPW19aulb3WgZaKx18dZ4tzqpOHkr6jCI0cSfESRokC8trZt8acLrxVuO6JZ5j/RAq3cIkGOW
FDAYW7armhm7FC0mDaGMw3vSRiyGwVJ/X4Iiv/VC9JZLOsUn1B3ku9oHmY7r1zB+XapsfLJRfHpv
NREHRDA708HDEgLj5T5PHyecSItt1tk8QDY78UajpIbkQtFB8wk5Ex+Eb0XXebaIDw5d7WTD0AGt
0rcX16zd+dpCLzQKWVSz4bk6HrbEjNfsMHntcuHfWp1XPMNmXRDq7Br71pmMtfbbV3R+B76yq5B4
MKhb8EhI4AFX+z0fg0MI3Ymj81shC3FJ2wy5hwQqADyjtTgwiFBEej/tX6VnV895OqvrPI/t95aG
JvD2vQR/bi1STcKni0UbSNxzMGA/YTWBVGbzLZ0ZMFC34+zd9ivo+M4Ii3S2W9LhqFvUrhUSG8sO
mRT/lBkJQfokcYyGr4VGX98G4ccc7QvT+qWF3lhDdlMG+XDqPG++DcYsRekhhHfRhrE7bYYFF0Y6
nHaNgosTtduoBjh/tFiWQ1Eq6wYWKLQJWhnWdTBky90yTxxnhZ/LQzpxesPLz8vrmjEvGaVXIz9U
dVUDpASJnr1m6Pnsa0pTcpHhQblzg3hK5fUbyKAh6g8z46ItLr7DnRfnDSNXEHU4nM/MlRSS+inc
/FDeTEhlIPqSywBcbeS2zgXgFCxX7CB1P6i+zT+OzaS+C7QKafXoAoPrt9/On/GHnRIDmgO6FvB+
zkOy5zIJLeep/Ibolo310xQXX0F5LEwNeWXUVOHrOozJRdBYXzHwgs6Ov6Ks/3Yb/2bDGuVIZMFA
rqIid7ZhQUoNOFGG1bekDpYR3gUvJFjHrEL3JFAHe9XxY9c3I8LCWbKXKC9/yqIex9AMC8zHv6zJ
v/lg8bagt0zoAGsZu79/PUgKTRr74OJbGkJo6QJnuHcr5HBCGrtXnIvj7Vh16lIiWnSB3YJzo5qQ
gwz3t/kuD7MIQHIz6evcGr3vIOc7HyXrvHz4y13+kTKE8Eo8vDdgTSOYdt4h0nWy1HEnxm90vbv0
iczCh/LrimUzDra+dQNdMlMa1iBC2Nhvv2erHZbGLUBORy9sh2c/rtJrO4TK5vbY/mxHToFDX+BX
Za8pblKiY9z780X/f/r84yK//d//+vJa580ux9Qrf1G/MuFdhx72Ly/4Dx/0m9z4oJ+bJP78v/7F
n4//2xAjQopXo0tHC+W//iWdF4f/TaCP6SkEZKwMFLnWv6Tz4v+m/jeuij5WLS5dl//HoBceDPrY
dOHoeEN8D/3/hG1B89f77aTzaW2YOE9PjUSIM+ZHsPmlN+xhxForBNSRirJo7oxbRwTWDrxDcspR
C0XfQcC+hEaoZX9ApYlqMpDK+zbPFTIn9cp4Q47LcDNjWha3G07K9QNABiGeSYS8cjcNztc0ctOn
eh5DTNEC/4MWQt10dqoYvsYY0+ZtgXJ5m1nhTTrxl1sdgJY5WiiUn4yIDJrp83oi2Xlf9cr7ak0i
Wa7soZujjQhcda2LWDRPXonU0vWwdshkjxWTPSiStTe+FusC88Ed5i1aY/bGqH2vyzDB/B6WHTNX
b5tRH32iUptQfxp1bd2UXu5TzvV1CACLd/uA3R2eauS+LRJYWH48ceZ1mzSbmnXbo0QTXEDqGl7D
vu2opkb3YoCvfXTn4rXq4gUYSo6yqd3l8OK16x4LN39cSq+8CxAOL078E+9mwXij3oEdyU8KcAaH
kvC9vXKsL3Mp4PTZBXPpfgitLaNGEHdkEvNWRxzJa0bNs1+FNdzD7PZv8O6b944aQ+dihFfcXqkV
C/K1jsIHxnzJI2pkKMj0zIQsaIPSr66YNg8dKJOk+KinPttbiBZvSwCLrAEMuG6cm8sAQhpCwIZF
MtY0Ol040Ta80gUQ2KhSROZTme1xPFvvmcuJ3EaDm0Zh6QTYQveM+UnxTksxrc0Of2eKa5HQ1YyA
t51EW7sf5YpY4wbP3/UxrsJKoIkwhfkJueeIbAcf7uYpZeAU2nsGLO5sIVlTcRAfjfCzPVxkqc9g
si4qH92XdFj7lDdXwYf1KwwtBrF1OymAyiUTPPkETdwYIfBcr/dRlgQMZmBzIrk0IVng9+lGwC5E
RzdmSjqCadtUpGP5ZvDdaV+tid72c4Q+nBU+lrO/q333Ih37G59RB753TGrz9lZ0a2dsAY9irpPL
sGwOTVAOT/Sy3nP6oAbHZQ5gf1DR18snB8TRIQzz5JDo5QFfj+Gi6zOoMACmrwnpMOt8UR5U0rmX
sQUUqRycYQ9gotjUAoczMVYk31GbX1nVsl7YHZ+mG1TuU7y4nxsViS2aUhxxmbK2QhUg2JpQqUvq
aNzq8ukr6Lnqss9FetUFIdybFevgXi5HlJe3g5DjQSAJVJZWt8uNYVLaWYgOYFWC8FCWffPX7mM4
U+nFSUuDpLMBiYi+jLa2wI4wZuxy3aBbb2Tl5bEr1geVw1Z0WiDf2vXhN/aFc8fdF1f4dUCVTmYl
L5hpjd9kJZddlHksDh/bCTrmrgxpJzXpqk5t1100k/+A9ft9GeXXWF4f4360t4W7PuK8d2ztAeam
0euJ84sGdCD0X7QZC1Y/xfgw0uJp6LpjtGBK5FooIfkjek5Mc/c6WfExTcQzElQ4EaHyt3Pq6lsl
bHS+minYFVQxmK03UFsdZxurYNh0yicI5tGNQC4RkfsZXBdDsg05IpXtiKlBDRBmG9JBYW9JQDW8
j+DokkRtGfijkt5XL2uIfXLn2vFlQLi8HJmzbGawpLfgc4rTSMG046tw3qdZ9x6Q5t6KeCjSvts5
EsWXykSzckxCGjMQgq+kdMV97nbBZSvRR+GF9QecRONPYZd9tK1BG0Wq76guOKc0HJCWYCYBAj4C
smThbTouCDMMhPX3ysOILl2D+KIsMKcI+veTVjZlWxhdYWs7hTjdBOoDcWXc0S0ADCY9VdwW7qi3
nSrV0eZFHey2G2/91M/uMVqNb/rZvl97C6RMUX8aUtfdosv3Dt77oek6lDFgeiMbMNzjy0F0oehP
Rps5iFd63F4rvmQivy29jNOhS5i0O/ExLxQWWyUSS7AGH+gO3Eir6yHEqeIptIonP41zMAz6y7DG
H0nXL9yRXqZ0RnmoqwrWrDsdhqm/aIMCw+0CZbGiE7euk3bHKepfGn/x9z5YvJOt3EeZhCUbuGwB
3WYV0hbdZN9mjndPb/u6GrLngMHNxq3wCW1J8Ii0ewj2nzFpQj9f+NvSxFJpRXfR4B2HvJjvZ14d
uos67baE0ehziSzWx8qPAhDouAOmlsDLJ9S0CvWetvFlGLnq4OvOveqDItp0NF469P/abFsuVXSs
5nG9yFp1UhIRtzwpj6qyAcPHtGpghdNQh+0P2SLcRJNAYLUVo3gR0CwJ2K0V3S6rLd5ntUD0HGnF
m2rMkfUjy97Lws++yhn3q8kdr+cczj2w1CdHoHGYtDexXjlYizjeu7160Mtw2+Vh/YIB4Ql38I9F
WFZ7OkrbYAZ4vkXVN79ijn+BnJ1zEFkSuWAx/fV29kWlMbjp5A5RAefKz33IGnifglxIvU/4p8t7
YGmgfKxeweoHt9dAV/GaO3r4GC22fYaAKeeazKfmtLQ4yDuOIw/NKMdrFyOrbe66yINizblJPOsp
syZzPKNP2QaI8UT+LQ4U7rPVVKBZUgnkUiyVSHNMJ4rxvikw440xLr6ctfckZlt+RUfSSk9J3Yzl
wQ8nb6Atx1RwI0S76BPnrLvXKn6pLX3nZGG+VWJS92im3U00TLddab2v8aZ6B/Xww9B7CKFg8XHZ
rcGHaBDV45yXl3glqb1hU+zcpuo+E17FaUL+9EuxOv1+8pP+Ark4d1+0OjsGFe7OUSTLbV0KHnbQ
TNJS0FR2ZN2keiqfZYxoKC5I0fcArPqOeQSGQplXfWmjcHkIJytANTn65JWAgOuoDp/DcM13VhKg
jhDiZNykjb2ZJ3s4xphzbCjpgSIJ8xHxwooNjfTyAA2GgBxzeykyOXDnX2Vffl1si5ZR3OgP3qD3
MOOy28ou/d2iObIxSHbQF817gUKL7OHT2311BXOhPRXjKMgRmvTGcauTKhMcbPxQ7gHUtPdR7WJU
jK7I+J6GTXRaw6D7ADDq1KplftRDijJbnMeQKgCFXjdKvXZl9EJ0rtDdCeLd2CfjE4bRV0HjxUcZ
98vOx5Btn0hoIgXTxx1KvHqbwTRpUL4s3NvG85ACdP0Ou9QBdJQalutaTPEJseZ5h+LsS5XWznac
q9y5k1I7DwTIAe8nVC4igMtTZvTy0gFzAVFyeA1W8wnRKu8qDRb/QJmaP9sTYHpwupirbQDueA91
5jlfm8oPviJTgl/qqnCXTrJuY6E+s19H1tw1HdLVj0iP6duH44pnNY6xjYeQA4WKkVZo+jG5RGZl
V5N5MOfIdYqIDnqzU3bVj1N4KGmePMQWiSilchVv60Y/9/F6EbjTa5sEwREtj6+xQLamVnLej0ka
XCRN627W2Y83HJRH3hwmQ0Jt4lzLXdUiCjWL8bNWQm3dVY64jiagtas2AYrWcQaW7QnfJrlBHFJt
ZORUJ0+5YpP1hb5s7AkrJu+2yArvKRdBf8T6MbrKs7q9ggyFS2MYPywrKjuwD+57NImOtvN1RPjx
oIqk3WNy8+SkmNzi5YPBikAmIpMS2Zp+E9GiueyDpdmjrnhagYhu6x5FDibhAKQtrFiY0O8iGAuE
lBx57yhAY7HTm2gts89TrK4DkvyDDXZsU8fyacbEag8zS258HBAxraU75kT1jnIF2RVlAQX/H/bO
bDduZOvSr3JegAZnBoFGX5DMUZmaLNmybwiNnKfgzKf/P8p2l+3uqjoF/H3RjQMUjBJsSZlMRjD2
3mt9KwKA7zd5dYAWeAtQ0dzZETbYsr+vkBlfKfZy0xXUKnpHGM40lqYva/w0JkEuRg3QRiFHaYvA
TP+Uj7JlnlQU91PXEgyupzzuCB1aB3RgoSrY/LFFR0CnlXUiY+ieVtq0rVrOdUkVJi+Z1AIN2d3N
knCnTzkmC9UEmIIx7Z74s1MT9+alNN3OByL6xgEYkHrcbgipq6D/QXqazOFqitt4u+R9cY81Dqw6
DpFtY5buxjQ58OiNsDwSmvJzFrHBzGNWbBn7N5e2CJ9UjOOBm032jpHodNPMjrIFRo5OPydSadJq
9wr712U5zf2lrlagFJvRX1o63bGpzpc6aEQFt5OP9MrwnWEYkEk644n+6ktFzZFryhddLI9Rbe8c
re1PlLozFyPbjvlyCEU2bBZFIc3vTRENBkOskSetTet9k8nrJjEuyilmi4wb0viGRN3WNSUusHAD
eOew06GxekaaXgg0SpwVgDNm4t5yYgNi/PI4Of1z2EdPVZVx/1TGTd+dnSq8rwaY2pRU0VdF0Qe/
N/NDlyxQUQznRHLpg6gxYLlITDMekJ4eifoyDHU4xaWqnWAB3aTkCvuMGVW/6xdmKZmI1MssrAjE
XpTr3m4G4WXFtPBYSKGv6jwNGlwxdbydhWgPkjv46yzjVyMbuUdC6E+xoQNtHM28g3NsFV9ywoZx
TyRaccljy4RPWxk5h7xKOlgqZXkzdnq3H5SJjLvUzsh4UiLp17pUY7/KuvoLCTrk8EGBptCpm/sR
N94B4s1w4GSdAeWJy53plua2npfoYlR7e0uj8G6WCyGKlXvlij69xnSvvVlJ218scWIfa0PIvZ7P
2bGvwnlrETZ1x1ylolOmP1LHp2cgNRT5kQpPLRr8oa0ixMjYX4iLtc6IO8wNAUwToxoS39OBimlw
TGXbwTcMmDxwCCjL3VAa5iqkprACQefRNoqwB5ANjgT+KjJ7LGB1amxA2YVXttbZ8CznJ1H0rlfo
zqMT5VwxDrbnkgB2MlDmgyWHBU7McKkVFUeLNnZ4HrtfcW8nQSMAl6ZMjWH/WSVHIbkEY8aPb93R
x3nnR6ABuF2LcWsyyaU7gBN0mtItWL38wNnx4KA28iHEDVu2K2vDjg5tFxz7hhzUXRrXVxRU4rZP
FXNHOUzXxZhStO6uy2kag+GZxzVPopGKAbKpe4E3AmlHlpoBTgXL6zMYMKTgepWmNxcOtGOMM3my
b1Hu+hLAn5d1rXrRZXRW28p4axaQyOQZeWt9oS/JJQGK4WZaouI6lXyM5M4TVJbpG2DHI1IGBdJ/
lXQMVYRyMZopkK5C93DWnCPb+QSrsQVxpjX+VHP7t9PEaFrd0eiHKguP1q8tUut6hLO+InoQTUn3
ulT1jV115xl8AXkLYbBE2B3DhlpLN0q820Xp4Vrl7eW0bIzWV+OJXdlSw31c5XKzZLXFwWU+jqxU
HwQZ4qaewQtjZ1Jo6+FpcNKnBPitMJvrqasmbIUzSNSmuWCL/lTjJd2a/bSh3OJO1mbH74aWlq6W
qJeL1us4fkZaKQsPXpN8VFlrt3OqgBDqN8tgZwiRtdKl2FnKz3hOaZ2M4yhIJyeQpdZviVBG14Zc
fpPZ69BMjH4kKQk7MrFI0KSJDHdfw3BwjBHNAkovn8quws0fKXyQwto1Y0Os5GQs9wyWr0EHdsFU
azopC+q2ay0QVVKmts9hWQns3JmBwDvpHRE2r0LDTbjoF5mwHw0NyEr+2GnFru/EmxxmZr8iQQyv
LbiMCzdo0tLXmGMFSzO81Z1kOqlkX7GlxZvG1Ck0IYRjj8AHtTpQHYDsUcAgGwmhtnB0ScOvaZVe
y5gNGvW2RIhQo7m8KvpBPyqc62tvinKimAcK86GZQQL3PMmxwBWeq+LEKnFaQ3LuHG9s7Iu60C6k
avnETRNfPGV5v6WTEx15ZFletmgOOXfa3PQnpVrkzmx11NFIp+QhyZvwWrCrMfFuNWkVHI+bWOBc
WuzuTiEhtd0W4DZnSOPZKH1Di2m32dQJM9uH3idbjLtao+ObH2YrrOk79Jj/oLAL86nNJqz1p1DD
9UliwXsj+r+7Z797rS4fi9f2f6w/+JnDBftc3P3PX79sv32NomrtgP/yxeadV3TTv8r59pXYS771
m/Zq/Zf/7l/+6/XfoR45WKb/qhnvV3klH1+qnzv4377nB/dI1T+oJh13F+4InAzBPOs7zBYB0QdU
S/RomWJ977f/aMVrH1Sa5shfmdfQvteRnHwHHxn2BzQRhN9AZrAQIcO5/fH2v0vPuHJ/LkX7deYK
KhYGhgMQnKod2TXTvV8nWGoRQ/JGIHQBEK0BJ6GBp5n7BznQ3JZH4rWdpPEyV6C+AXna2Yl1Mty8
GDcRJBzL6Tyrms06Opou5xrjXCrAXmxS9NiJ1JSGUC6TdtdnaTeFhEEkVpKcoEoMdFrAnaaIf8KG
iZ3JbH4YG57DUV/0U3xCi2cB84dV5yjgLhQ228EWZXFkhE1sXmaMq6u6CTGvf9FhuAKJtiF5zB/T
Zlllm8Kkjws/fepj94otmr6tazI3LgRySt/qiUfx8p7D7OxBQ6Ogi4A40V39v7Iezskzzu3qrft1
Bbx/jH8sj/+HVg1mqFVo+OcI6P3j+JgkPy+a79/yY9VY5geBzBzKzzfuF1OqH6vGVj9gcmDyi2DV
4p+woL6vGl1ntqUxUgJZYjKDEYj2v68aTXwAYgUVh9vPwSPiav9k1Vi/TlQRv4CXN90V5KLiOQFO
9tuqsQkZZnqkf2zbmpqyXop2xmbP6/SXnAiz2ozkTZzk8rl2Mv0ujjPlFgAeshZTQeWWJwIYXzvZ
+CvRUAYKpUdHg2wD8b3+gg6bn2MrkR55ylAlnGJgV62HNeNQxVO27ZEIkbhMWp2uIDiL3XKEIJbR
ONfn7HZJjWXv0lnlsab0r8Skk+gZm6MJiTOJr6YyT3IvJjbhEfzB/AjoYU6CKOay+TFkMli7maTz
navNkWNc/dTrcfrIWGS+VjIi73U8e184MkvfJVTe8Q3SUF8HGdFyrnPzEGEJoU9s32idkiTAAlv9
vjemJfsbHdK7zu0Prcz7R2DbbF0qZ1bSsdZ99WehdoHoF6Z1a39cpOEeLKO3NrU+SeKwIExnKMYa
nsOc7Nzryqn1UwnKjVR2W1SWn4AW2NErmjdI+4B1Lv1wXkIrvtR7s3pBy6F8xsvc3sareoRY3vTc
W52GjDHu8k95HopdFMsazqNRXQkh77vcsPZWPZ7o+ut3eqzvyGZ5SRu7efppkXzfvX+mnrm/GSJI
PMN5wSchhKqaJoanX980GF0RhWqNGqkqwi/a+ulH8JceMMVM1woOE7gChjyg0u82pB1wrC2wGm9b
xqNn2C/qU51BfmbkME5XES6y41gZ1sdw5v8aZAGvmLy1i0jRx6uYbNyTETXTtSXCT8hZ9Z2bJPkn
bHcD2Qy5uk/KsQS1JpVdNhh2sMYMbha14J42OnW4UBfjpbT70yh1bQ/LztrPxKd0HqDuIJnmbDNZ
o75RazfeWsmXvHaxwJnV+Ay826BhYYzPNWyUA+Z9yThWg3ARA7Kuh34LqGa6ZVFml86gsJjaLNln
xotaJKlEJyZt0N7pAgPCjEj9C8XUB0mCN6pyUnenLhLxX9KLwClLmt8ln5KHSSM90+JqTlh89c8z
jd1XkTcMVEo6HTbjPBeo7uJomOnadu9OdXKBjUI9h/E8XYtSG85W1vDmdKPP4d/ES7qn1E1dfwGT
egt1a7pqO40LClxhiyB62UPmYG0q2QJ+c2w/Q1ensYXSkFJbur4aTdPfiPx/27OQKQs04KvmHuT2
Kh5dR/I/jdz1aAjDiOxFeNcqnR4XFbKCv+wTaiYqUacnrcpd7x1ZLc8j7Qu/7VqSNsxxjl8IUp4u
a1sPj02nNp+dxqS3Fufqjmfmw+SaWdD0dkGbh5+SDZJ08nQwyl3OZ3+qgKR7ahctm9aKps1cVPrt
pMrM5MnLW505m55pwIM4AFGxxX2urxtqlR2p4TttY3W0lhO1Z0aUTsN0KbNquXm/beu0oZ+U2PNZ
NpZ20uoqfKtyoT4IpWhRcGrtZwJdm8ukTSSFdR2jDTOMMnkq1WzXVJKDADiknu5W39s7AnAzZ5OJ
WFwJFX7Q5q+X7m/AwvXyU6AIpEI2pzlMEOvS/unyj43WKtEiw1td1kgdOg3gxiwb5WO6uLwDLYX+
azetcpfOCWozi4FZfWZ0F087gdh7hiQxcWV0ioMjBUr9mA22nD23GeuIGZsMv0iT3G0PQZ92aJJe
2f7zN0BuMC/L1nku4wX79Q2UKBekFkfObW4v3QbV2nTZ1BE9N8BGkqg79pkQ0f41Sim2mJIG4IYT
W/1I9o11oY12+Mbao0elz9UjDRLtZAMfOMKV6MNtk4vwLncahMQxSGTx7Rz2p6fc3zhm7xcfhqiD
EAUJlI6E4dfXDtQ4IedntG6r3rKoxds2fONuJgxctjLHKJgs53Rqp6vcGcpdVwjegV6W9gHe7HCs
CiLZRleXh9xa53ROo9zBBHB37mh24BOavrwi9wcbpc77HwuAIl7Xju0bXmsSpd2Esisc+4O6LGIA
Kr1M1705ZuXOGRz6Vymqj0mXbEN9H37WYy2FTK2II3NRHcwJQV5w+yNq33j6Iu1y2dHXCQ/JHNM4
KB2mlJ2uT68I79mvdAZnFK+1rm0Wo4YOV2UAPEjvwgTceEZW14fcHMIvpcNS50wwXb8vvZC8yRcZ
KvGwwR/Nyyuz8LhMUr8FSIfKrkgZQbh6E7+odbtsUzUOv3DnDa9mXqw7yHppEJUc+6Rczqa6cPnM
gp2vTiRx6Yi58dHrnO7Nxk4enCJ9NqqiOjRRPB3wNLV0dWhJ0qPWT5DT2sBy8ukSWSTPkr++iTkk
8kn/cWzgTgDGyJlBE+zZ63Hwt2MDezXefuwvt/j6OseHaY785n1vBqTa7OawQe8bh7yBeAHTxlGs
fkTtQ6taY0+i6kH0gZ48iPM0PzZJTpuF+Ikk8wclTQovispt16Dx8VhJ6tM8qvk923/3pI/m8Non
tP4C1waTGLQxwokdyuL8PAAk26AFBaU9maWRe7mRh/k218JVOYTIcC8iZQpIZXQOk0nTnUEPfee4
JfFN0UFuNLZyg1NgHoO2V/sXEERskVm5SmGbaj9pS7szWbV0DZP1yLl+rvWYdJ/bKdvTpx/mYNKT
ZeMa82etrsvAqAT2K3WO4RukLAg3MrlZUx1BC0Zs55kirAgkjJ1jpaXqfqH/p3iIFprd0gDAOesT
43u/7rP4E8+B5FNLHz73FvxaAglrkX5uhekyucoaO9ojwFInvzDYDbwWRsGL4jrarTKM6wFHTtVR
FROPKsB4gVxwGsKL67tNNxHAztvN2PJyiisVlJ7k/8MORpw3x/oS+sJuTYJYF+j7EeSdQwh5nEGe
lhpPMbjCGTi7XWcXStetxx93vok6uE+bhRSupyKv2Fe7phDBzM6u+kq5aKfIGrPjzI0gkANX1QWz
sbjyLVQjD+SaJ4L7qV9uUvC/tPXRj91KzpZ78P7Q6Nt2Wd50PEKwBhZlw+CCvqSwQy3yVLmMG3MY
iF0k45QZtQzpIck1yjrBaFzRd5JBB29e8aw6VIPEWPI3xxlvu6ohvdri2Bp6I4wlaMBZcek4Bemq
hTP6PAxcrow7LzfvC+m/u9Pz/11lC3WYM/efF7ZArcrX5y557n8RdX77tu/FLVRrDK2oqOE62WtH
6I/i1jHIPKao5QELyoAEYyrY78WtSR+JA78ubATH9FtWx/n34tZUPxBvZIPQtcB0/dPi1vzN9Mwv
wd3t6qpuCuK/VPV3p4lFWppLh3zYV2VEwUcdu6E17PoW4W6znT0JHDNeXXEKKDlA+VmKDmniSH8U
Wlb7aifuxCCyI1AvWv19fhqESTSdYl/qMNq8XCXtwkm52ed+lRj2RAGaBou5idBYxYKpZu0qzMux
a6Jb0m9ob6sBTxy66Rz6N1pDdDorlywd0Ch+ivvJV9VGDeDdPgy5e9dDb/OausL5b6VPtlKrATpK
RojaMvgVj9xDPcgHTcQ1VuzB8KgVlE0ROp9wOd6mzLkHya+HV/KQV8kb7h6DQRTKCXAANxpEN04G
vB+7nrqNKpsHm0Lc66TDsULh7TFY14ktL9VgUJyDlOIQMfTfhC2XZnDDTdQVOB3T7A1D8eTZNpcS
tEsbqA0/lGAlA9xldM9b4DKo4lAkbRuEkn9FKg4wjdpUiHZkINoD89mnJnVoRVpMYPNk9QlHvRkF
u+P6nakZklfo9qgDdXb9aOYS1LnRcaLWlpuoym/cOR82xJzymQCDIJa04eWPhr7pG16QUdtZgL77
PmvdyQsdSia3Kt/mkkdKY1BFkeiK0DabaVOgD38OcwYrnXTvKNi7DWFDkOdgnfoAs/iAO3QBOLl0
X6ZuexeKMDshfwh9nOfLtl5UKiKxng5bfuloOQehKXfvN0nSzGzBJnlNtcN9oM0GFRPnMam6d6PQ
Bl/P+IMQv5sh4UVFaWYeDEXSyUz7NqiigjhKt0MEU693EYWkr7oONYFGzVK1+obk5hSriT1xmbix
qN+QnVjWJffzG7Adci91Xno+Jk9QnvnsF75KQ6w/g6aUwdgJ6L1wlkhV5SoRKQN41qmXs0pEiM/h
8uH98y4igR0k57bqGAFvYQDS63epSlATkj5ii/yoatEbi5y7mlMzrQbuTuFwq1TrWoiabr7PY74E
pfTE0YLPfyKOciBp47LncnH4vZsXPvmxYZ3waAiPIzaWc+ywOlynfXDAoAMD5RMmqDT1BKvx/WKU
NYtiVPindVY8FRU1eag6zZFzn8UIi5s2z9rwOJeudlswo/YxBZCgI2fY9bC8tugb9Q01mRoUci0D
VcZEYxS3Fwwopl1EUNvJaCjumm7RN5nDopxH45SMaYmilzwdo+QvERtkZ6GzUA2VjUAMhDRB5cw3
xA+/ESCd3Awxwqh1edHJWPYqM63NRIZ30FcoVIgLJZiUc11ggjA60ssqd5NqZCsljWWYYel5/2xx
9KzAoPJkD+G6hXALlDU1pDFybd7v8sXJli3QLHeHboeoE+BkW/zEeQChsEY/x3Vf73CW+E1iLuXO
mNnG3IH1bS4uYvH1Y+56QjU7yW00ZTqizlQLH4GAK3trLXLh8+By7TVlH7qcqTERPSWo3P1Ry97I
uMUUbLB6VAj2HIk619dLLTySLV2enESdLq3J2okxfYLbSJPdGctTmOnZJndYEf2ikrpssU6rhXp4
pgm1dWxushJ52klBjoqIm+2LCFRoo2wOGjFYyWTuAMS0TOonfphGd8dsDdt3OkJNpLRQmOqtPIw2
xm+nHEQwJYW6Jwva2CgEIvhOhDgsHPno3sl2Ya/fxHjbQECRcYVin0YlBxvfanjb4cBLALrMKoIc
uKcXzx9Obnzbm1CWM6JdF+2Q2FQDkXLHz46vLcktIS3zhli4eQeRX3gW40UeOyM3UzPVW85MfH5V
rgYY+MoTEsHpsneyNwYUXJqZFfB+rW0OUEFW8CN7jc+VyNBsYyJgCZhRsgVCN8GYo4TXurYUAVCd
fCfC5q1Z41SKnjitkDSVKGE/MZU82WpSPuNrtrCXaZFPFMqnojKrTabE18rYXzqr/dcYRXSck4mR
vpK3uRbYPfm8YBw4rpaTYq95A8vXzGKSTow2Xv4NnU6SaUGDpk+IZ6ZAg0FNw1LV76woywPAFHV6
nqO2J2BU5SM01DAKPRSbZBWnagMCk8n2dRyZQG/Q1OaRs5UtqGJ/Jp51M82ubNHsxzX5qk2jHOuw
f1S6qnpp3eEZ9XzVe5ExZW+iMRSyKgB8LS2W8WnEHSCrrVtkWCSgpTcGZatkzacm2XcRj6JA10R4
Bge4KNvcAPt1men4mw4leQnFvqNJrDzA2UXI1kdDfgqJikHmLkmP95s5a5JLa4Bjvon0MlRuy57j
Q+zYf2PX+rVr/36uYbqObRmDmi1ogv3aBchdRV/MSvZ7J5nnHcbCN/Dcgi1I3IHWhc3MeIvYm7/l
ODH6+LnmXM9T68CCahOGDf3b38zM7mySeNXV/V4b3zc71qCRZC/lSJ+azv7bTwfO/0OTeJ09/FTh
fvttOL5sneQBWuO//bZlRLGbLGW/z2dukPUk4GahsomUVv3Wg/9PEfA3Fi2gvLQN/rwICF5z5lvy
9ef51rfv+VEBWMyEXRMvFT0p2H7rMf/7eMuxKA5IPRWQX74Pfr8XAASccutSHdDBeJ97cfv+mAkL
EnQ0DUipTdoD1C3jn0y3gIz9dgshhLM1xmuqRjgIXrHfbqEs5UykLfS8Z3uOH7qUfnhg1wZm6Wkp
Kn9yZNFt62a+ziudjDryqziBOy7wahXLLOmTnDmNRXsIE/J7vRJtvI9neHydOjqfPN1TX4Rkt5EG
d10CacPukn81FclS7PHUlhEKnNlQo42cXGbJXMQEgTOGqLTjgTdN3XKZpxYqYkFq494BN2+uaCJ5
pP2dcSTg4a4Q+Ot1MU01MlzlxQQwF3owrRVlstLdyIsjLlLa9QFtcXgAw97dUqObR0hOX1P6ew9J
XvD8aUqbnhXth97Vo029Fii1aOurZWKTKKb2ZiCGnA4KbxLmsQe194a1nm0JXo2D2TIUguvJhIVQ
+1ZLIyFly+0ApgI92Vh1smwZUgHUXvjt8aDf2MakeonTnSnrQWTrHDI0cRcO/VmDC+zFuNCZkWun
iYcAzRNCt9HirH8QrTEXJ5NePMg18M9aNx05P33lgH2wmwrDhWHcEIT+tbE4+zlV9ZFMgeULUTNq
UAPoCACX9ERgcqgDHOhzC96R8rlBhYMWO7TXl0BGgcWPdpvJ2MGJVa+MTEHFhhHhY9S6+aeKYu6T
NtH0fz/5k4lpbPF0TB7FTwMuvXhrl/oaNdxCOoFyRBDZPFamJu+Qg6P+S0Ld8I0634wcA6/z0dqH
YhEeoYnNFbYt+WBm4s5uk2pXTRKObou7xw5p2C9YXvc0wMRG5uI+X7BeeKYx3kcmAb0mEUEOR5S2
uNFpyTwrKs5g32lU46bTc+OySBqi1glqnChO4mbZ5HH50VA0tNKylOi1KuO2zTt324qQrpiBtD9k
5Xgp0Ql0AOm0gihv3J1sjDo7RLWmcUAgmC4FoeF1YrArbBxTfwFgqANlLRXr3gHweGEWtooloxuC
dqaBzOBKT0hIzKpqqwkZylULpl5AYre6Q5WqFgOotJvflNJalJ2QFYOOGcHpOUcTijGdQR4nwMSQ
Hg98KMmp9vE/3Z5/R/2jazRq/mqnP1dl91g+/rzRf/+eH0IG1fyA5oDThk5XR3PXycMPIYNmr08B
ej024WcOM/s/ej0Ig+hU03oBt2d9C0v70esxP4AqIRibXd6yiGv4R0IG87fgM4uNXkWWxH8GOUwr
/evXM9E6aGMOMsdXTl2D5ga1iggVXp3Fkd3O5r1TZUaJ3JGSlWakUZ8jDO4IGKL4hRJiqTwnKnRK
VTVupkO8NCgdWXNED0gdB2SZCJNJQD2fYFTK/HOymM2pahf1JTWiyYXkl8EJUeH1zgEOlcHYJYpd
3eMSdHCzNu4wHLEjyPHMzKzcxF2Gn29GjYsDFCpbrbmmr8FE9RAqnNR+rhEv1CJCBFgueoBC7+vQ
E52oo5s9mGRHzP6cCu2VBG0keLOBNcMVYUzFO5YIO007Ts75UI2HPu+dvSJ7eYBMhYpJJuV0MzQK
YCPiOSvd/TyW7IOATTtk+1G1vir8OZ8nq6VK7A28Q/N0il0NFvFqktHYZDLCwnk25YyZPIYvFnQZ
ELLIpHPZUhWGKAI9Pnmusrr0GprUxDqa6dJeAyFP7QsgttYzV2S+oFBNQyJ87Xo5dNJsFfPCkdGU
bVKpEZAw2lO9k6KmhNYnfTxXqZknZr4qhjVNLbdYvArA+aMZx52xT5MprpoJIx2TdediQSCO38LX
oFgTwDrGWZ+iE3YjOenDQSPmwR0uQG2kGB3RyYMsYNsTiuPUQa1b5peBOLFbwvGma8wJyvTilg48
1nUU+zaH8JCNS0A+VqF9dHB9bO0ugS7g1U7oPNRjjsmmKdzhNIJWIVqgr7lQMiN7c8779JCg3DbY
5LMbTavkRgWJhyQgG6+YggwESSQptyXS9WCus4ixiKYdRZpVG9jIZJUnSbYj8OJKS+rptrN7M8GP
ketB4sqYrnnTRUchOsf0eXYgRdUJAN2r5drMyI3ZOhQMrLdU+O1jhcrlWe8azdi6WWujNG/QjnaC
DGIv6gAiemXrasfW4HhiGlF+JGYl1fZm2X+NKZY6H8a+da1wBS2sb3X0NZKmehGlZrHFaq7syOXE
qsyvO+c2YZraok03ZdVpq1NBpFeEZTqIPAVHsUxXs4vVJYjQV2/R+hMBfRhG1bpMujDFI9Hl5ol2
0XIswwWlbqrCkenjR14jDmgV21ufR5d2zAwl6E0bvgNtIuRF4ddY0jmoimXYITo3N1mTlUeiQur7
tF0uLZCxN+udfRVqVBQItLA1N9p5SRHuxknd+QK3yFYk6PK5ArX6VmmzelVZWfQQcea5kI05nqoh
y/dtjqR2TuxoR1zpmkHQUso2dftCaHK7g3TifoxMxWKyJPSTyJxPi65elUaKaRw72ClbBuuE+VDZ
p2k7fraaagRbBqIEc6Chf0FAONHPY1oTeWOuGrcUTP1GK1vjTXEE5p2Oq7HNlrQ79F3+bDOSwlUf
crBT+rlxPebr5kcOvVOM72yonmEvRXdYiyLVqzJpPeGVYX6HGZyfAew6Rznigz1XvAYI72FUsdFl
E4ZukaYpFHXiFYwyEvvJspnV1LRS6Pshqu+siIaI03fJhebG/R2HVnTLXJ+7dmpuuK2xmOnziXAK
xbey0N0rDoGGnjAa5yhoVLu4nnPxgpYsvnZzkeyHsCpfaBa5Qa7ChfbqQiW6ndwgJrGqRjhRetsV
tKXpOpHnwN39kbBuOC3aOOv4Eo3QHzuU2mqqBTOkJ4duIuV5mg/s7L1qfKXdPHpF3INrGDUzDSYA
nl8sMbqBodXLbTXR5DEdOX7GsgPfyUiZBwIKa73BmZ5pMuEiJe+CZteIGtvi0FXlcbub0B486Nil
YUMR8TrA/L+eS4sD0Vol6FLWawCC+tEBcZ35BGBkzZZoiGjTVo36yPFVBubUV7epqVQdPcYYwELa
K56pddEbXgB1Xw6l8wXk06IEC7fWhnFk7sfdPNDniOIxKCt2fsEhzXM4uZ111KiwJxVja0aafh81
bn0hRis+Vq6srxsNO0BHt5Mr68bzazLL7iOUnyb1Gz2Mg5YAC469Gu6ocGpsT9MG/bBIIkF8U29e
iwKPszZVrmfAij9jOk59GJTytJTVeJM7yqYnCeHcDLqVIJNJ4vBg2Ep2jlWtCXBFpF/zdtDv0jav
z04tMO+PWkvVY8furelOmGRENx2qKUyAHIXmCIQ7Ua+g4GSfC7dqPtOnlNeYRcJPdRYmF/3UYEMG
knyvISLZxGqV7gADzpsQGKqn2gQzBybvltKv09XuUObLQC/M6e9hhakz2eUteD/iIZma0ANr1Fi9
bloHE4QjwupIowP3HWBIcurSuchgxms66TmmwXXsxgdzwvVBKqC9w4YNowFn9XIkms1+1vn5ClEU
ZXIdddAL7VR1P8+LhRfaXHjQi1JdkyKiNtnaSWbTI63ru9BBjugplsTIEIWCfHYxTqe+qeS2rYGn
+f85HP87h+OVBfNXZ+MfcJt/VW//QibfF0/JLwflb9//oyOCqp3YOASO4ttIlK7Wj46I80Fbz+E8
SaA+rU2R/3VONlD1umtgKhAZdLiOzV/90RIRa2otfwk/WNf5q99k8X8lk19Hsr801TiLW8j4NTIu
0fHDrf31mDwTLQ58ZVL3xKhx4nvLgdjBnjmkQgToIPdFoh5blfzssH/QGNOnRvut2fanGqZ1zvy/
vQRal5zUec86CpZfX0JFMVALPHf7Ss7qZWg+zDj+2yHblMU2ysg0V7umDxDllgCKw3NdRyj2dbPc
jPoXk8HbEjPtUKIz6hwvqQQONJ4NjnbZxDyQTGvw6DUHCo5cT62f4YfwjxhNYfbFQ5MyKFv/dzY5
zifzfbsQRVG0XqtsZssFpdIxxopYgOyI5ewtakcnWZGtYQRq1vuzUX6aBUF13BP7yRZeQVY6G/5F
hOkXgPgCsxPIKXZjEu+VM9Uune3OaDdtdjKV/oayvN9gXfR0xe1ubPeLZiibNnIel5ZXQL3ruTZx
9zYmNx7cKggTDtrBgO9G9tntpIR3aTPKTYYVfOjqrzRz1F2S99dR61wwP35aot7vUnxQ9pjvyMTA
m9Z1uYcz77mYMBVn5F7y8ByfSzMKIrtvT2U7Wkyya7+2W37Zsk0y4yoq0ug/m8u/5bvBESNYg3/e
Yz2UL8lvlff37/m+owjzA7i6FWlI/Y1k4o8NRYgPIFBcbglUFnQ3V3PND5EF0gxqa5qVMF3p2a/l
8I8NxfkA5kddv4395p2O9Q82FNP8VcrNMEJjz+Kn0RKgymeI/Oty7vU2ThaS6Q6hsUyB0eT5o5Wi
0PV6pj3gPZdBH7y5ndHhEkgz+lnEKNUm8+G82CGOU40tiVFtMrw4vcapKZxK7J0p3aeIiBiwQb1S
BFMVdtuiXMqvhYWYmlaAfiWTkeItHaRxJoINnW+WFoSL0MSzd4ktPlJz5bdy6ocrdXgsKol5oI2z
T92gyi9VBsLDX4YcFWKm1tMj3bFiwq+qoF1TDGKHgokybWL1OhHQKrvJnv6LvTNZrhy5kugPNWSY
A9i+eeIj+ZhJJrmBZZKZmAJjYP76PkFVWWfJutXSXgtVyUzijCHudffjBLa52522QAWb7ZaGNXtO
jxyNGYQjSOp38Qxrhu0jaNuN17Kk2EpQEM4aXz93dhZkzr4JceOtpiRKLk4mhmBLQWUqyCYzJK1z
MvzvNUGM16ozl2uvZlBcjlRn9sjjO9Nu+YpN05Nwq2Kq9ca8eZzrLP6OUZ/4ZmZXDFT9buhRbP0e
F+6UBiPMpql68GgUDMkgsT7G5TcK4CZpfg0cegldCR6onrvNrKojentP8JIn3VD2eNBdalftVDxY
mABs3gXF+4T6x1avCB5Ig9VHun26J2fG6oi9g1qjcXYOVMNYErwTw5bXxWKToeefCW6yn17AHpwG
+ilh78ceXrLUa8SFGc4u19TayWd60fqn3qWYMustWFB9PljfUpFH3zqjno716JFOLEPjMi52pu3u
Ph00M0SGKVouS2z1L5Se1s3aC4v2MlKscE6CYPgFZ5hWvRgMew5h003uB7eUWyRzCgLLMSTfypt7
uJPGxOoBv07+vZkzuY2ZXLw9UmlVECMe1VuG/U+ux6hp6lXeODFbf0BYB1St9JbUufNix0X6GC4e
X434Q/tkEb3d9U3ini2b2rBV0lfJASxErFZzVW/sbmgO42xRtQFKc+0X2fRqlHF7wj4Q/hzbUbQ0
fBYQPi0k2BRTRBPewsxHqyBZXRnfstjxHyD5lLr4m4qwVUhR5LtLyRGFmgmCOkuDYhPilFk3BfZB
/o75V47YyYOYMnWnrDk5CTyr4daqxuaCN8klxDPHxYbLtfrCcEZsu6Xxc2MQfr1YVexymHf7iiLT
or5mpahSau0K7vJvEzXOLvv8mNc+v57Jhi1+Csn986+qtGI47VM4zJl/02WgprzQEDgB47IV0Y5D
MfbjKhoWM7pByXHmU+IlsN1G/8Fi/QG9QSxMpeTMZ3IFTxMu3WGrMGW9RlE4sy+mrW0jejdU67y2
qzXMKe+ph5itB3OrgxZD02hSkiOGLzVdOs9P9m4DXlxVSrPL5pgjD2cQWle4FLlfbpGaoIOmwyC/
TtHoFBe/78zsQVCPIsONWy+9+eQuCks2eF0qkNmQM8GPffvsUlPzaORBmG+m1hmPTjucqC307yoa
KvZFl9sbSdnyvu6L+bGpApuwC0NWFXjxMZiVfARa0t7kmE1rN8/SXURQcYsXp9hwrlwVEcwCq0mu
2JGAyHY6k5AC8TvhhOUzOUaz70VEnWJqv/pRwkCSGaeMPQqDg7kif4RXhe7R9dQo9zkBZ3KMVFut
LX4tO/x66j413dewr+PNuDjhlrId447dX3QA6DVhdTNfSqurkeoJ5ObzR6sGCHn8DqPOPNNe081r
COzmzlTJ18lJSCdm1TNAHHEsgvqdcmy5nVL7ZhKZ2ETEkGKnvffHLHvomvKbq/1I1Iiha5u7wqye
Bl1NVkyCgipzLlbmCAsCeA8lA/1UBweRWPl69kvq7AbVwLtK/LsmtdSpddQZcgnEozCANOEM7sZS
yPMc1gS7HlStUxsLN+XHq5fXZFLqDnOAu/NH4l9cRmefv/bFjFsbP0lf3sypqfaGVxo6XsHVNFfL
lb5OGFeqItJDHrR+bOY5vDlLi2IGs1s+Yosb7/2w/RBVYp7yNLbOC/jSraFwNJG+nyz9mG3gFAdc
fl8IPcUbz/JoSp88e7uAh+WIFs9XSQ34ah4s2i9zzneG56qrHaaPHvYFbok8WeNgVteiBTfQFrJ4
GmQUPXp2xBG3Ry70KhZmgILOIaWSm9ym60dO0fdEmc2jXYvxwZ7C6ZxyyL35aVg+UUfHTsnxTwo8
whqkPU9+w3yhzbhZeQb/SLIpwtXId2rn4n2cBnUL8DqvWbrOO2J04Y7TsPwF4bC84gdW/UJ6qnMR
LdteuVeeMcYlY2Vqr5qkaG4eAZxNQ43eGUYrcDJwrXt6vZJ3V0rurbBSONPy/sZFKK+UhMqHzItY
ppW+2AL6IrJvmQ/CVS6AoYzcz+I4DzJw6CdlkX7vjdabN7T+trGM/KkAn4A9QoAartxmp0ZMd1wZ
SQ6JeTD9tUW38m5ObZYnjE97q25hAg5+ePLUOB/KIJ2OfscrkgJi/2hg+rD+Y0X4F8/J9IP903Py
x/fkL+l0/hT6I/7UpyyS5jysHPK0BLO1nPTn3M2rmzgtIy/DJkHL3w7J/0SdshjISa1z5Nb5Ckb2
f2fqZoL/68xr6s/AdpK9gEOUw/lHLwuaSYO7MfKvXuIaxziimuRcinm2QRBaMwxvgjMFAtVpYrkg
n5a09sIfYJB/JljgnlyRO97aqpwvjNXTSy6M9Ow5AvqltAMYG3XpB6AbFloNNgY0+u6GJBBzo8bj
2Hw1yyYCwDKk0qE6IiTGzjsty67CTuBPjUSWdqlKyiN0ZcIYWd+si9kCKFFIHprkT3ZJShxpC13w
MUfk5mhmjtFFOjVTe293+9kfmpNNGfMHN+ibW3TBB69h85WCG0G3b1q/tUVugmcp/KPvqO8OvEp+
3iCBMSLsNjkvczIdzLpy6RoPjCtsuAj8lxh2iRmQB1u3eBaGdi1q5oOBmlnZER/DeXkP1dB+GVCo
XC1VWemEUzdNzNusyupGBXa5AbP4AtM0/Dp500xkGLGrRvWapsDfDshokTMUj+RvmwOPSvvaFkV7
BBMZrc2MgH+hNTROCukd7c7fw67xSPTByvNwFJ8bODR7WRkDKAoRHefIc3Z5acmfhUwJNGl9Tgfp
GqIQbXUI7fRnrzW8cEynb55FySMSe8ZhW+t8TSGDN9vu860nKKWeguqlSIsXgB/pXdnUlHIn4/Aa
dbj0CP5VWzdPxdqreT6vsE4O+K2LQcOU0rB4Esvk+qvITOqjviK/NoPydwFYE02AlPlB2H1DKEiI
ju9+EJvyU640ib7Om1pOCDJ+bsU3N7fyh3lWy300JuY60YJn4tiQR7FvenwVp9qGQPn3YOGJ7xUQ
Xp8wV8qLp1XSZPadOzDj2Q54+fgwtk27K5Wa3ju6nDltmw5IrNyofyE7ZHj1RtfaF9SDX9olSpEW
SnXpPlXZyR9jOpu1VFvXMPKtju3J3NfibJG4rVZpJ8zrSKfsilX4whuGCuGS/ccQruJA9c8YEDhX
Ns5s7yAGN/OaQ126seOEsh4tDuefOjEE3fA8FAUwm+5zszroJSvVu5e04ZsSjV+fFNjjrzH2+AJq
pZ38qvql2gaBDHHhsTBqPePDXzyTVE+SYZOE6MasaIzoVwB8sIQ4uv+crW86zBzWW3Gu9Ta4AEix
k7Fn/hhwOVK/w7I412vj5XOD7OtlsvZbrFq9YA71qtnII7ExWUjveuyj8brU++jqczUd6C114Odj
TSE8tJi5t5cHoVfZC7PO2vcnTUFykKTtnBMmwvyeHqr+2Uu8CommTABtRmz9RBjz3qudeeUVIYeV
IORH8inVBqoGNnhNJKdZLXqxThQh24P4h9Ks1+6DXsADwLB2iUcrVoIzf9V2bnRHZXb74Pss/aOg
/UIy3b+FTn9oS2e5H3tzBMwkTl7Pbb3KoKoe06gYD8HoVw9ZYRtb61MWCLRCkGutoNCqga31g1Qr
CaB+olXPvMT5WWsMJdZ4rEENPp8KXOhUm3cFWoSpRYnYRZ6YtVDBw9O8qp4Df+WVCSMDWsZgNuEm
dkbzuDTWhzV6/rV2m/Joa92jUL2/4nhZrCeaaiAZRPG+1SpJlNZfDFHPnNOQhJ4WraQUZk0uwxAz
2ObCfRQz/dn8FZFbSLglayuFbiw4xW5SgL2kXZcOHh9dWqU03V1Tl/Ha1/INI5KxqrSkE2pxJwJh
8upUZnKYtexjTPCZW7ebNYva8195CS4HFs3GTytrDOiSyEez7/a/ssiAqkwa46ag+69rKHWYs8zv
8VLEHI2kxCM0DPtgUAZJTsKDr8QcuwvnSaa1qgd26JdrR6tXttaxFq1ojVrbMrXKpdD6dOwzWrZu
DF2wcKt0bTuAwlQeDJteJO7PeEYxG5HOwAoSHuWZKVdRPnJ69T3jkhguE1DtjS/1p+6mFThfa3Gd
U/mvfZBwbzh+vYHLKI+QDaa7Uit3tdbwRi9133Kt6wVa4bMiQGSLWVnfRybnDS67r5FWA22tC+LO
RSI0jch7gs82bWpzIZsSytuCpMjpgZxiC4l+m5taciwpdtyIdHgc0eJfsNwV66xnXczIkTxkUtH7
YjTx+GzGfnMKHZTMmDQObEqtb/LcNBjTzQvUcee2LP1Dz1ywaqQpKUBFHPW49khJ28UpqsDQGb6W
YS1c/UucHMPAuOVzyKVGPRRbZCeK18Aug0M6+f0uDjq5VU5frM0gumR5ne8rX/UkA9k4lwtwtLEu
3CM3VLKjaCTdxx35GXuSzRY2YUH+r+XxTQ/7d/Q0WPGcfc/LoMS7JaT80arauHqqfVRO4T0tgfvV
nBk68jBqLuPokAbqjGUf9KLfNp4YvipU1JPnF5qY1x2TTBCmzrG4DYh/B9p1hL+ajFidUjvq6a2K
3ZuKy+phId+5Ya3lDXT0PVpxbb8aYzleQt7KycqxouHFSlPjgEjnXYo6zU54SXaV1s3Jet3nvvs8
QbMHnlXIbVoCWhNYsr+EQVzvIWs193XA3mNStbMzm+hnkMc8AiFu7wOF+XukI+ygaKq7JK47nmut
6w8hs7VQdFTWi2w2EI+WX14jvyRFCYkRePMTKqO366y8W/P9zSs/c+4GnqrbOrHeIgXsF/N8cg9m
4CJHeACTP13myHK/Su09aLQLAX/osE+1MyHVHoUWhw2U87R9mwxMmnFIXWbFyvQoxqzfSV+9aUQt
XC58DvCGVjkwCDKXyXej9+ZNi70UmRdvRMgWROSxPE/dWVDma0NhL4arK6sYQCmKZ2IK+TUz/PKJ
Q1V+Lj+9F562YbBJxJFRaXNGKOL6KvETFdq0EWj7xqiNHCUC8h7fR7EzEzu+CJKh2xYTEUsBbQCh
IMZ/aDw2dJDgrd0UoGLPWebhzhnfFHrMuhItVTTjaC339Siyde611gleWLlDcZ++95++E6UtKNGn
GyWXeFZX/tywSqVl+p1SzvrNx9dpavNKEYfRhm/kV9EXzS4ryrBaz6XRHmHsBesiy8mPMIiT/mjy
IltZbl7e1ZOdr52cbMJIj3dCSjv+iLrW3rjlAlO68OnJ8kJzuuV5ds+5d92lptyNtr/szKjmDTpG
1mnRnhxewvWGvaJ5AHxs/goEhM5Om3f6jlJP+E3x1tKuHo4e7VZh9PHEQv4KKX06R5Ey101pZ0eT
P/VbZan4QMo42opPn1A8K3gRqleQ4Q21af5uJtK+InpbdRasR2FOF/NR1LyQVpRvZ9Qpddb7VAuJ
mxeliGyaXDukaXZRucjSegqmqM+iTUTbQfWOkRk7yKooZVh8EROl3O4p8oI0P3dTEFZfRmwEazIf
H5MBUiosOSmvsta3Flbfkh3puqTpYeOFaS42cxKjluPR6VbUAk0/a5/Q8xjyHXJG8L7xMdWbEY/R
brYHVsVzNGHsHIJpY6ogPfVD0Nw1VCrgs/OrV4c7z8lnSjImlDMQi82GXlh7Dy2wRgqop5Jcv2nd
0cAVgNGlUQv6QUU+pfe/LITM6Frw/A9X1nhvFrHgsvDCcestYXtrdVwq8/FVG0VdPJojRmHfqWZd
mjH2B7Cd6GSE0Dec+nDFuRxh7FHpDHyaH/xWulshPftslgpftQmZJ/VMyFxgDDaeP5NlEwZfz8zr
6uuUDu4LkTzWWIoKSUGQzmDNYVIwBsM9uxEcJwUju/kV3PR9nAX8Wk0ZTk8TzcebIYvTSFNJTQiM
MUD3jsxk62h2rsJo37N0q4P7gLcwKcqp6Y+ZIsy/UjU8sanIsi9xILvXjqMnM5MarnO5xE+Ft6gd
OdbmDmd3tkd4ZPry7CK5GtEAX7sqJ2AJfW0e50w1T1FU0B2GZJrt+yX0jrlqyxuQ5HYVN1bzTEcw
lJ46aL6VVfwcEfa/uCTpUlDzhLYcW1OkytAEpjiYZxEW9dPAdq3cRFFdijuIaO5jmTTfxYIBDjrK
hEprJOayDkYTu026xC7echn597mc5UsGvfZrkI3RHiYM6aQZFikGsqH7mrf9+DFQfrqubXoXVBHX
GF+AFmRtxk0IbwRsqA8AGF8b3OKugUGxYRs6/lg49ZFXNEiEtdU0PzQiYGNXhjK9tTGVFSY29mY1
YJDcqsCwtjacx+OYuymu0CW7eMmQHguH6KX0cJiKyediMo0fMqiWr+SV9GbK8vnhnJmHhunl80vO
o8Lmyh8B7WZiuTfYHm5kX0f7zh7kDZmJwMDCddUu8J4tql1OkU1Zac3JFx97WB3KLLLWGWNZxfyp
D7KW115YUstVWpqefoKxvp6bUSRcdlnRfKs6doz3Vp4ph+CYzzCG0YfT+wBBFRhv4itzBHDpLx/G
DBz6wQqN7OCz0+cTDsb80pVTPX1ZRiPj/Wp0DLzdQ28qcCrbvhek3oj3tdN45lfSBsGuihHf146y
qj5f/VfhDipxO2O6LvG0jwzRfIGxOj3/tv75X+JBnz6B3/JBJl1VmBlo5ONUxnbHwzPxO4imbqYx
k441XkkEeRsjpPvMQmoUU3E0cDNE8ZtdOPshs09O7u0Mt915ibUNBJaCHoZPRep7MPYIQwBU0/0/
/+ZYKv3ucfj79wZfBu1V+CGklr9+b4U1UHQX2eOVjf9V1JwV6QMa/j8S0v/yRSxS7yLQ9mvxj78A
rPQTQ+8wXlObuAX/8Q16fkW1+/xZ/pOO+n/SUSxvNVXl/5buz6RLv6vfPfN/fMgfO8nQ/ZuH3Ucw
6XquC+/8f9JRlqZpspAkvoeA7n6CfP6U7rHk/CnVa0QmOy4eD44f0H/1b3nkufb+4YIJAWaxGGB+
8XCa+v8Yh2qiLpBZPPn0TteBtbZ9YY0bH7/kSNmOMmo8cgLeCAuTvHCq6FqVs0WdpWcaiDVLx+71
STI00uOtlM/9vzVA67jRgRpb4o+9M/BMhQK/1Nc8IQwgdkU7APS/dmaeJhOzsRgxJitDN2V3CpbB
ZXAb9Z7H42PnpiJaW7ZBCVviC2qbOdDuVAM+2l7mJyNYyAstHb7cdcOMZDYrvV1a9rbVAh0vJ0t6
60yZ2vRI9EkdZBP0zQObxPypbaLwVcnFYdRUTa/Ry0NWU1PQ0qtXzeE3A7t6xZeY/WU7wTxK9zUO
CvBvc1lsnSoN7nPyU1QLCAiHYTW+8ZLPHhZkhF3Vz7zPeSlqI4LNHF85CbleCkDqfb4U8pgx7b75
ymu+2cpBoae2J3yvwuBdTvM1MFts8mB35yP/iO6G3nfuQYuaBzin1rbLnHA9IQXz/3HC5rHPSqyD
5jybdAbHA2iimjcsZtaqJfUbkTAbLY8SEWMpSAb36nlKiuhot/O4X2jGeQyVPZ9wbGsTQEoHFO3S
RnoAAJR+cD14j1lOcGE7UNR+z8AT7HH4AlyqJgslvSu/JItI90vQ0xy+uGI98O6u1m7Q2XeYruwX
A0Siu/Ib27mv3FgbuCQOMyHEcUitBcycNw+btNfWZRsXFIgmzq9sencOKbaDdDMMaVCLljdjLmps
19LY89JejjRiLO84BMQxYZJ4Wsw5uvZGU10qA8bq3gV9ej/1iz9YDB6D29m4Jf/8N1KrOyR3hqfP
JaSPPyGwzR9I2FrFY3lCTh1ltRF/p8Yi/KBlsZ3lVTnCRKJ9Joks8/0/T9R/xWmJsUl3Nv7fT9Sj
lGmJY+Avz9S/f9CfbihBgR+8mcCiw4/AacDn+8NfGVp/0zEgkKZ/+Jp4eP/5TLX5nyioh0XjCz6f
1md+e8b6dF2TU9WgVVxU/47SQyXhX5+xPM1t4QBuNUNXoMF8ki9/w+OlfspCHEXxNDWWoPyqrrQC
P4PRbgTL83my3I3bZ+FTnTegALvI48hvDoE3bWLFSu7Q0kIN8qmS/om71o22JHmWcdVhlnjsHZe2
C4uEgvGYh1n70pTsKNbAVmKS8ZGOIQxEKNg9FEGzkhH7HywC5uKu6PvxLzhHBOPC2C5HKGCduyqz
Cv+4JMazHayMgIAzVhEP96geVm5gQHLMZvHOpINHPAjjbbyQklgldHyp9Rx4trexWN3bl9AGCq/C
wr8bAX/SydYTN7SNnVAWAw6jMQwG8obpU51l8+OUmN21je3iVmT46LdiqgzM0sEUe6vSM2P2Z1l9
k1497Pn0NLov1XyIR1RYW+uxHGT3WAh41MMIqHZe6ZFz+buE+ynnTpQe7Vyt8Uqt9qZOK58IAX3W
1L3F0NbvQT2Hm1LrxL1WjAfIz5vEsh8SrSZ7Wlc2SHMQaTfkgyMMeYUDcPNMtgTepyRdTyJ597VO
7WrFGk0gP1tFITepPzU3DGlI232SxncM8u51TDQKjamuv1DD0sBtv0Z1W/yi9zDcQbrhNedB3EJa
UDfbD9+9KKpYk1sR6FzUdophUfK85SV04dK0WpOvpXcatEovtF6faeXe0Rq+o9X8VOv6dZ78yLTS
71U+XY3xdGbZTyGP9gPAC3SZjWrjkcrX4klq30CZS0wF2kugNXQwE/ljK7Puakx4wVLu2K+5diG4
yp6us3Ym1NqjYHl8p7gc4o05RPGXBcY1FTEB6PZ1VlbsLsssI+FU19bZSRrzBFTsA4/VeB/T2vEI
oVASLp6i8Ca0f4IqoQFRQZsq6nhZri4+qXVWc0bPzanaL58+DJsrWmhvhp277nkGUEgemWYiLvu7
CjL/K8qKl25BoSWkzgjF1m6Ot8bRDpAmz8c9q5B4ZzT9GXukOpkYRjBPaOuIdpFgxiHSnU1Msp8m
E8U1SC4E50kfGd3aX7pngzM2Dbw3gP3mLhJnd9C4HLwr80jpRoKbxcDVYml7SyjdG9Oc3JY4XxRn
Cni21fP8aYqx1Vsh6J3NPx0zRWpDLWKfX+q/1PxhaHNNpW02uIxe3F53Vc5hdKi1GWfEjbmNtEEn
w6nDw1Dd29q8Y2gbj8xj7zhra4/7afLJhEIKak1MjTa3lXES2hIU4Q2iZ67Z9qKgC0g0NquE04KP
qNOGIhg3q7lMr6W2Grm6zquFk4c6VmzHsU53+R/WJHwfkSMfOTvEx0FbmECPOke8otNjoQ1OpbY6
1dr0ROGyf+fig5q1IaqdAfJskHTGR8CTz701GwejmSHjuFZS4vmolDuaTwjBLlarxmLT+DB/erDG
ysPoEvwAB+htfX8Jv2TM2TvXxgBHDVP0MDtBeu8l6nvp1uy/mwKdikpLvx4IKiat2b2plh9Z4+I3
bS3tcyyxnZu2xyVtxlgrC1cyMSfyYeaxu0oIgoPlI6lMefr8tvQ04IGfjdZDzzWYztP8Fs4TrjR8
881T005PpQmHl1hKcV8ViRuuhpBJ/yH2Ioqua7ZM6M8u47P0cAOqJauOdU7QibG7k5uqLsNbl4lf
dYUiFtuTtRuTQPYrL7Cg13NuhoPhlxSHQ/co+olVZO8hn9apb+yoflh2gd0Vuzlp4BZSEDXSYfec
yFlZ7mEGzniC5pX0vFuM5j03soqcm5v14FQS1pz3eRtgdgfWEhzynpXyZXJb/3Hihf3kUDElVvnI
pcfuf/C+KXJzp2QpZjhCi0OGjKs/JcIKCXNtGZFwV6Nfi1sjDRoWOUC1p8o2g1MzR7oxJispemu6
IwWJ8X0ie/kUGBkdQC2ksX0C5GOkZGxMXuvAVYSs3OJgkdP9HrBHwf8WtMC48HK6F7xjFvt6jsH+
ahmp7B5qdoejo4uMQHUbjzWP9l9l7rLscFwypN2gFK3ndoMHzJ9ZR0L3qeNV5vVYfd1p6V/MyGm+
N62ZvvJOJoEwFv2dckhzRYMX/jKnpF8IzEcOXMd8eDFyuVwLE2wVKx/CUI7/4ZUhUac0cShE6r0B
E2nI6sirhmPB03atOD/MG1jQ2rAR8VtE+kiC556CiwvLfvlhZCaFWkVvg0bz6d57jBrXf+Y9Em5r
lORdj2mEJJEQNeMSWY742KbT9J6zJ3J5GMXRcwhQ4WECDsBVOSfGQ5r5ZBJsp2hfsznKr46EdstV
3HGIt8NiOYZ9k3+40D6BaZZP8H3gEQFeiY5YAIqNlSfcrDXJiPulAYG1VqMiRWArJNrtbIfmHUDX
8dVjivwZBUnzFrjusCuNjJWhEYfUq03NbJwAAw8PpcfzBjZaa7y75qzu57aE+uMYgTr0Yq7bgzDG
+i2MJ2CwM4PosbY6Z9xkadawjIa3+kIhnuuuqIPqSMjhZ4CD4dCF1dXyyD2XsrS0TWDPs8vOlO88
3DqiNV+jsIvcLe7PHBLRYHj7XrrpLQprwM84sOFY9aA+GkpA4XUkSGieNaDZ57a4zGPXnKyk8wGH
uCYVe3CdpM0FJ2S9rKegpRbJ9BoSXTCyvARM0MpS9SPjV7dReIsu0BXoUhZRRVmMyOqjEtR6rQpZ
tq95m2m2e0zxzLqfVPUNBl1dbjuXXd4KKvTy0+cAdYdtr944tv/DjZPwK+VPxfcqVtUOnhem1wle
bYE/MK8M2L45T0SsLuYxFaa4CxnU3gavlYc6qed4bcceqKzZmZ0fgqbicxdZznPYJQlVh4UzkVtu
MZPQQ1cd4mDiv+aUWwSHDLT+LcijZlhPYH2/DyExnLr06jf2nd2jF3aYC7LJNl/7hQMkpuOx51oy
Vb8KSmF9hA1K/Zae+9g40VMbfUvDrvyKkdJXZEmT6dyrfmZTR73vZmFGZ2x08mMW5w9EyNNvTSmu
McNjlRSAKgK6i4MeuX7uwke3C00QWTrNEjLcIUzU9r0vORsGNPbuYQl6FMm1g/sjFNAD0cTq+Ll0
ZyK+1EIh11mGY+FYVRQuw/6Lr6qzF4JGC3MzSdH94nrdZqkdia3f7C8Wngq/b4ufCd2s7TrtffHT
z5j/V4OCUkuJa/s1xuf1g4VCtBsq2G0r/pqwp+rW7e8SeyJmzjGLwEDksSRPWwLT5I1ceh3NEAGb
dR6F4EYiebQ4ZN4R4l9kNMkvSA7J3tT0tdaK+kuLSo6ulVPil7dFuI5ZiCQFpTzBUhhqV7YNrN00
JMxENj//pgLipiucOOiqSep10baubSyR0bKcc8OqTyO7pws/obzYbpq+R0tK3ALc76Gom2EXh055
bGTsYPhcXmpA6/Scs3n5HiN5PzhNg93ATNvjf6bkf21KDgPm038yJVfjXwKIFiUSfMCfW0fzb5Yn
BLO2+3tYKPT/huiraVrCYoD+7DX5czp29HRsBTTOAGbk4/4nLASR1YHr5AUsKnE16o/6d8JCDhvP
v+zFQ/AcruMTZApN5mQHA+fvO/u56DrSy2lwMptiOhu0+gKUsPPb5Hj5ByWZy5FVE+8lBDfeUfnn
6+rzxfX5DouEMh64r3mz8TgbHlyni57zhXnm3OiXYNLhqDvCHOItFZVY4dfN5ysT6tCWm0g8z143
PvZt7aD9wESkwzML5MegX75D0wfPyVRRvbB8vp27zzd1qV/avIOOiX6NY1WQ2+zz3e5/vuchEvof
bG7lz5JTQCw5DmThNLx0aePeOMhwWuiHOvrV6SMEzbN3tGfhiedwnb0u+qgB3Wd4mWLi9fas6FF0
HM4jYew1zaqdxEONkY300+woTM/xdLeI1qJRkXDzL1EYxmNVZngCxFDE18GwgSR9noViThmsHirH
vdB5kme4GReL9/CIbWAhV3mQfqS23hAlr2BI42ntBEWwV3qfsWKIl0+zlST3hCc4t/RVfEhHGe9j
yhVPxEqHvVlNtbNZisJ/KpJ4YSlYJlJADuH5xtRi95ybcUJiIXWr8GO2THyZdGYIXIRyYPAKWypM
o7w59VEOjlBZPkXPVeWDr5jCs2Zjf25MAHyHdXB1iS6RgRhEfxtE0RxiSNWH3DAVgawo6NZhCuJ6
7YIReWrk2J0sEXA+Yr35WIVSdtTNlPLeQkI3iccv2X3qz1VPTZIYvsmezDcMjS5gqVAhniWLRi1E
sQhJ4PhwTuJizCDLlu09diMe+LQ1Q0T3a7whI8ARcB2qO3VZAb3IT6b4IejqX4rP0tNxvTS0/QZO
9QsOiHRXzrjIkYT50r2XLQmMA9R++Rz1U3akYqLZ0p6QOUesvMN3eDDkq8aWVx5v2R09si3t807j
7KwqZKEypdZ4v3Qqzp4bM4+m4XExgrSSbEoYfPfCGtLbCDbzAVvjbMkP/rpg2wHYtim/W9DseAsu
lBjMVXo1fRAm11hheyusCpnS7QbE6ZHKgFnjAgK+RqSoeJPLk6umeDuWiHHrDhBAeYhKGqGNivMH
k74PFtgWJw7m+U4VecHt7bSU4eEng5GwEiWvIGBy1VaZdQFH1Yp2WZJr+idU25QCC/rdnGIjc+ts
dyFKv2kJgMXuDfXrIOGBXJaaJubZbJlYzHI+sGzh995PE46uwaWtsAxarkC3bMyrwY7H3yjVQ+Nq
I7w22dKd7KIttikrrSPrkvHS006/GfHx7jH29uzui6U5+0gEJ5wtxW22SheuaOV7ez8r8VSH6nFJ
uDHzKvu1BM5XWolWvgzyD0hW7ibz/eS/2TuT7baRbGu/yl01R61ADwxqwk4kRfWybGmCJVsWeiCA
QBd4+v8DnZllu/I6b/7jGtbKskiiiThxzt7fBgqfqUejt4prKPwkflbswOnkmg8wZVm1AnQXWLQ4
FgrS9NaINAB9jHGw5pCDiKLPbxHbPIVOW6zjmRfbqCHbdPG9h95sW8KoX5PFSKmVisFdYcUL9u3s
IRHLveVq1+OjgO1FM0aHB7925q1VeGj6rMy69+RStxYzLFindQ9oQsuth/IdfKyj+isXy862mTLU
SugFPtqF43zySzK/E2hHNMISbGJ95z8y7Oov5eiR9h7GijWF/hcnmdSNjC9inmr8nnk834jc48pV
MVOSgbWR5Npgz9DA2feMH06jaYQT5rp42kXWjGO5EuV6JFRljeCiuSamML2AzLeUNtYrbV29Qjg3
7KaonFHoNN0W9adgwM5FuRvxEm6jmXYN0q6Cq23ZGS8qfpTwS5pqNpHAHjg7p1M3rYlDqE4p3YGb
DADp2yDgZQ9VPuPJssRWBCQGZI7f71oVlJ/oBQW3SRdzmoi5/Z8ylPCW2yOMA950Yw59yjEuFo/M
oYp3pZ3u2Tdj58GHsncHDDneano/uwI58dUwd2CshUOseoHJcwvBqmDRTdL+IXVsFLuJsl9txSNt
2w3UF6uprgJTqv1kuOaNUm4OrwJrpypH/RCb5WI8N8z0uhuITxb41k7KZcAsEjdbD5nK0bAELJlF
fEM6YrZPGfOgGu59cm2HwOfsbMckzHe4RqMumY+iINu2xD3LILmIPiTooRJiZlz1wpgozVezMaQn
a8jVXllETXNonj6XXZ+vZ1vOj/ZgcxiIMp8hVJF2MRNA9QFRpHWaKThPHAgGpEOeyHjemuTe9Xrz
AT2/tZvrTG4YPeIY83SXfJQQc27t2SMITNUL9XVZ7dnRp9ckR4NnJwu1uMcAQRPKRk9DsO4646k8
um131/VaZVgVbRO2u2i8pfOrcXPl4pM26PHs0Re36UcHW1SFf6v2enaiXKB7m+tlElWhpdwyxWw2
C06m3EoxzW9BBxYlyjWOQHJXfHJ+HcxebTtGqzjR/cUoysdxIm0jzcd4y0MaHbiVxaavquLOXky1
QIaOfWzITeO16fq/9fH/pT62BGjYX9XHV6+tLl6rt++nSL/9o99qZOCkzIB87A/CgVvH1OePKZIf
MmASLiMcl1G5af3bLgS31LdgpAchMxU02niC/hgi+f8kLsQ2KZB9h4P137ML/TSm5+OptgUaEkgi
oeWdYw2+GyGBgsnaMskhgsYmkToRZuVTPMX6Q2lOwzqOXffbk/S/IjkWNcp3SprlA30QAsLF/GhD
Z/7Jwk9AfYKg19P7acraO4EhBKvA+FeamJ9q/+VTUENQ+jsup0nL+gk90rlKDI2L1QcWT4qvfGru
8rqF1EkDbyuMsaBx0o4bXLnGvUIo/uG7Z+BP9ELMB//jZ5oYurBgkT7BtwkXNsp317XvdYD5wu/w
a7OBkQxPw7TwE7Enqytg1U3aIztgC7M18ksQdJEdcU6QRLsTAGC7Dxh0kc7VUaCv1IgSAfI6afTB
POYoHHP+vwX0UtpGhTEP7JkZe6AbKQQCXaD1O+tcfm9nQb6Z0c3vE8cd1pGPbrxkXYQwS6hiNJQk
pcjYZOCwnGIY/qA+24tmMh89tHXXLfS9R4v0sNvO7iHj09h7DWAwCbLFB/0O32DeMVUZnooearnK
ziR0o1i3UYreY6ytCou3qF+SVMtnMxb8w3FKw5NqFmS550X3ITV2txmUFPWBS1WVZMugUFlHnBrt
C9Ztfqbwl7iBObUedQ12mvFdcgP/qjrVTki1UEBWXEk/be/qYqBaHfyROU7H7qO8ZL6a7QkKrijH
DdE17THvreZOlR0xTb0/XXh4EQ5nxr5JRvxTJsrhqclm74G7gylWCWuLKL9YgxxrvmjMyeuYcned
jpX+kHRR/QxJlzuDf0LsvRGUPX2u6Gh3VXjySAzcszPr97GX+oNo+ScUk+qjx05/iqbYIcipMx/7
YlYfvxF66zo8lWXAFUE1gbfdKUkY4MQAhi4vCrlVMgIHUA3Wtm44xUqwVaveRH6ZWXX7xQEOTnPH
RKQYZ9gp9sYEMbty+gaMAq9zYHRw4NO+OOABJ0Hcl+MGuy1DMWVXbbUV9IMPUpHT0M0o5Ylcmki6
i/L7mH1t59FrvWbaSgBnGA9fMSzAYicBaFcWQrBomPVLOjXDUxTW81XYgHKDkAvKvgSmbU784nA0
5HWE5oM5Y+PenENIHDp7W+CNBIGESUkOR86jOCTV8NXMU31BPeAQ486dAIEfUGnLBXdpMxwqZM91
pdB79YvQxbQQZRlWIyOtaNtF0b0nouYL8ur5qhoT/cEaS8wONS9D0Tb5DlZE9yYyz3xMnXTcJDHZ
EowRijU+AbFHQ8OlXh7RAq3qV93y6+dzXEczcyccr9YXbMz6vSVO7hlUfHQkS/F5NBS+lbTl4B28
iz4Uwyo1Sop0FZUWYhL3RVgaXU4U9U+xxbMJlYfYd0vUwcZxcDLC3/pKM0Jek2zGQwk5cj0l3CjP
Nzoi4hx5I0vbuQm70b3pUfk/VqmSz73rIXvuHJ7WJYQBf1D9YsPwu8xsw32YAh3IlZEFRCRVY/0a
B76q1qlN7lTYAgw4/7gg4SUATGDcT1pW9I05vTD20+qjVEZ+r1HqE5kRc31MTlHHqcjKtTeKdN/V
dH/WUzSlFy6Wgi+SuovbVFL7rXWCaBfnTHjKhPbtLU2a5rrzrDiwPgZ5SC/xeairsfuStr3znJpV
mcf7wZ4rZ5/Cmqu2GFzH/gqVaeQex9junXv02mQXO5P+YAZ6SS5eehumO7WbhojvHc8hfjjKTJjP
NTYc0CTVdV9DEul4wo6Okd92QnFOF8W94fbX8FXLXZCAZZxbwu1cf7KvWzd+iNzougTVvxE+L1Fs
zcmhtPIPynXMLei3fts7+nMalHhLhv4tTywEoFX8BZBzgmbXi1eV2csTbohxy9gNRmgUd6SjqmYb
pwq/RBPtihE7AuGuIbksrb8ufJeOsozTa2d29JURykGvsSYevSw4GjnHf7LNURhLHDEHVH64p4zJ
WTNycZkE5gMklqJ4jyV1P2C8yr9gfqPXJFHfa7pfW6s0wsssieWV8rIRiyQvbJMRs56ikd/2GFgO
s+ZGWuYgDgKDJukStV7Lzg4AFhiU28uha4C3cYGrgygTo4SyjM1138fmg11y3vUolk9mFdrQU7n2
jJ/H0Vu7wEznFcfcpYItumFvydTfoQB8qeqoPfVkt68xUPaHeAzNDXUBWio3WoriSBF1N/YXsRuz
57GBB/gn2eZo+XTbrPKae3sBSptdrnbx0KP2S5gwrsJgegkWVjcV+3RZTTGshCLPn0Mjqv21N3ma
NNYhHdc+TLANfUhC6wbHRrlpN3dUZ8HO6elKHSTrK8MXFhGm07lkNiZ5r64cQn8uxxnbGeNF62BN
ErhFkvBWKXipWNKqmidQd6Z7lF47fZhHOyO4hzFCoKr9WGzswaiPZuvNrxKBxMHS5fwoce+A3lUh
SalueCj7SN9CxZo3Q9Q3x7yUhMdZRcnjngMkp7mzVdjS73zl5BQH2sTO2o54zGSwa4yh3BpkLONR
s/WGXNLsk+8BNQqEHndOpPGMhIOxa5Ki5pBb3hVE4eJhFuMhTe2JCKVh2MRM0Z6KIDYv4N+aW5wL
ySEYJhhtY+Rc1XhCMY+Nxn2Jg+PabGZ9pNk2FKDQwoThlMe4womb6ySa/RNIRctbO+MIWBBPg7sp
nQT+sJrNA7GifrNOEyjzBa3J5x6VEdGmLm4d7BBQiBId5wExVZn4KstF7QIrwcPMkYkBsyTxM7I0
2gsiSdxnbCtpupnzNDs5sG6+lHbmiStTOQPZiSatQfc5HITYw+VFYSDqSuGYnap85yfu8LnOzHrd
FeNSF8jmDk7+Egs14HsOhjK9xPOIvD7SfsaJDB/DobWH9hQ2qnbWLSSPgs6nm+6ZIUaKVknt3mgL
U/GcVPIzOkeDlEYJ2p57wwR+KZGyzGYfKsx5n7mqQswUuSzOsntDUDDKNUfZOt+JXEE5lqzC71VB
YI8kbf1e5v7yDuSUCT6RAdEmXlJr/CSlv5VI9wZcr3EPlFTyc1MbK16e5sEmFphASoo8YJRAjj9P
6NHlNnG5SebM7qx7qsJvxVeTWuZjZmr1JjM/I5KJ5gV1chnh+p8WfABlqPcw4Rgm34aCsdpaA+lF
GY7pgw2V5lS0xAw5Qo0bIpFYjNsMelUprQb/lKvY3MOyJqcEL9JTajGNj0sqDRRV8jqez98ibD7Z
xhKECvRoWZSZ+b930AJXKWlMxSFsGvOWZbB6s6VXDxsjJvJGUSYePZp50eocpqSV1BcJ7bIn3Ibc
O7MxgmotylZfxKWnLwV63G3SD+MmjtnLa4qtZ9SZTMv1Uv6S4fbsd1NxsBQ/Adq1+RiUk34P4GRf
IEuqt1UGPtZMRwXdzoXPjJPULg45SeV3vz5EmH92hkBDyOwCzSAqxJ/OEK0V5vVCwd8TLt0cI5C1
SzlMYGGDrPYO3hflvd0Em4Eb86I0URBQFbnYfef+1YHmZwMER5hv34Qxj8nXCZdz5PfnmZrwUabE
3d5JqfxRJ/Xuje/RTI07YrO0Q0GYhFzZLiZe24/rkl67a+/nrn6BQMGDWdnNUdmDvqxG2Xzqe8e5
GRAGfxipuHd/ceGWyc6PZ0wTCbttIWSHq4EG6Mcvi0ku9wfDVnsjxbLIuNR70JIXTZhZcoOXEYkB
Vi/Kh4EnPu+gFwv2qWNeTfVrRlYFMg+KoF9/qfOR88cvZbugI4kjwUbi/MfBN0b4AEknVnukG0QB
haEdbRTCcbpWxnDRksO5YWmet5q+3IJPoILKJIdXglV5TZ0hv8cf0xztJZOUZPD6TaaFfxd4sdxC
iyAhwiC4FDmVa2x+/c3dP3kQIecHNC84VDOiW3S13998GpG2LPTY7mmCo/0EGJttoY7rXa2xE0lC
zTdhYvvvg6WHfYrPbGeY1muQyY9jBc82dSmXDBfpXi/L+mpoLaDnRKZepbOdXwpR2i+WkyfTFVkh
1XDZJkkAcZmgMUEmD85VXmggkdk+DlP3RpiJ3LZTSb1alOGJAnLegdrQl05CNc8seiS/jhXGcnrj
fohb78Fwff1eAgF1lxBC5vC2Yo31HI+6d6yLQ08L/ZAQG8tBOiDYzWFGTpwUkltm5ID6F4ImtfpU
zc1dVTTLmhIuZXtOQR+W2BAckXoPjp3LLe5K/AgwDE+gTahBTVoO8ZAMT/Fs4D4LXat4ae0+945d
MfvDqYnGmIuUIuoyJtVNWwKrAGD00iYYkAZt1jPVcK3OADjED6qsJ8DEJhLAJTrDB7oZH4ALgmWn
O5rjemRevxEM5IjcSBnCDiuXivsypBv8RmQYozGH+KT7ViTZ4pJL+MUxdlYooYBHVsVEKe9PJvo9
KAJrjtNiz+mbJRZp1EeRcdQkWM1dK9dgzlKGBPZNLQe3IHHkZ531+a5Nu/SCGSTvUz7yRM4dB4qk
8vqnLi1efNSS63ky5XMwFnaKnxiX0vnahTnAORTIXHw2HeO+RU56MNk47nIa6hdRTiLfmliT4tC5
Qf06aaN+dRg2Ue8XNJZ5bfOd3QXtLSfR4KSRQa76kUO/V1TEmSMcA8JiQnKcWI265WxXJSEY67ID
EenMxQQzEjIFqra4PLQq49RC1POK2sm/K+22fxImBj2rsupXjOrphXA4YUmT0/MG6x87QIe19qOV
0VBCZi2vOz9lvgfBrH7togq/XdBxMoocdMLQH2beESX6ylxNJv8R+mLzBV8kV6WEKaI4Ha5gDMz7
KmFPbGRDV84a2XKmcNlCz8GQrqY7XZRW84nJW3AyR9osSibhKQYidUy1j68fzwZpXaW+qBAcruug
Gp6AtXO8H3V6ESwdIAb98rrM6Q/5KcdkKDHze8BbOm/TYJbPzHluh8mXn7ueGBVGYnT4lwzPcsR+
Zzr80Qr69t35W09OSBOLsSAPRl0s98AeQScsr+q0rO8CNSw2d7Ypt5n63dSWhOSA9sHhN0DG1cvh
NZ0EB/hkcpo7UbXcmTqjFDnvxQAqqmjp9RDkYAc8qhS99HVsj0u1NCXqwteXc+zhgR/orp0fQwSN
FBIx87n91OOOd2I6HrbSzd2548NgseCn+IxyTDonAAuLAwbmFHMIBVUReMGpj5C7n9sDxOpxGZyG
ky0NRy790sgjuVjvcqzRazy+720w66uZ1w2KGUhDaPUTvbAgpnsl5JTfN9KZyhUFMOj5gJKsr/3p
tukHmnMEWc9QaURxmGZ+EUMoYn2YHlP1hyMtuMjDcRznwl3L3oCkkPEIoiQ0RyDGvDHxVLo3Vu65
DxQ8glB5b1AfCVWgIzg7efNpthnxwSEbmy8xviEmop3+QP4efRurLQ7G0lxBSMGyxok+Op47NfiT
mGBTarTrak75S6VFs6eZWeJsk48/92/Om+SU07ut6sQ5GML4KsS8lMv+wl4tSoqlRgkGtOdHE+f/
Tjq0hqrajO6FWVQnWVukX4J9PQWdwkhq0kPDpE5PrV9q5ZFRN/RMTlpojjoWd8NSb3UR1i9TTLHT
iiY8jT7rLBkGXMLEbdovorK5IXnem3CQS1o5HuV5l/FOL89z0y7LsIpqdYn0kI5kmPrUvCQTzCs2
UUCnTF0ek6XrTV2y7AIc0F7MgEfCmXv11jdR/ZqYUXzj95K2Ubs8P9h19xx1aEZ6/ByEa8XhXN4G
8FeBTFf5fTkOdJEctknPN63H895ASmN77IHo35AyuvSdaKKiFnRu/Nhw2SrGMCDslTKEpD/r8Zwd
GmJ2XXswJPEpceMTLzMfJZSrVdpzI6GAFwddiOo0w5U8uQA4DuVyD1DcyWeFE0Pu2rmmOB8ByWNk
Hp70SJkssQyfRF1YjwbRMxcR69inWgXyOfEQrdC/8NbnluDQ0bQMLBkdY6xhm2yi/FSsJuTYGCqH
EjLxhNQTxUnHYec8WO2AaO6buuCl0GKoX7Bp0KAe6RnbacRRoaNwtr1m3Fg0l4F1LA/PeZmdEEBf
0DnSl0y744+c6jVsTWuh4ZZqogvV2tNtS9PmA0r3eW8w+NPrQQ1cTMHylgy8R3los2t5g+SMZ/Os
GdA+JyA/L8xDy/RQOW5zHGVBE3FZKm3BRWnBNt3MATCWAjEfXS9Dbe0Gjc0qoWXCO9nSna46X18R
oGU+Ikjrv/pVNF10fPVVRYFnk9nGmQg7mvysypaSowHheQBhwSFGpsmN5Vcvw+By1WZILQcrSHhV
hpxr0BXksFXwjD5RlaDU60GlsymLOqRuIZ75ejTgcsBQo5wgzIoKUpNBP/TccDDh81Vu0VI//8/z
i6nLjC3GMPv2iwsc5l6yqRyquZtuJ8vQO+z56UU91rzQKVVl7LssMoPLk42qZ3ZXs5vOV9KbOZGN
vt5NKn/vnbn2toyP+X1Lo9hX8sWxOJmi7izXGmrlsBgo+wsaCfzi8eAX2bjvA+d5bmPElsskBuGv
3PYuaRwoG/rg2EVdvTqXq/+1EP+FhdhmX/jlqPKjrkt0EN9PKn/7N79NKk1B7pZrIyjGmSZM0+fA
+ZvfzVyQh67PPAuQ9zet3++CPsabOIzZdh3f8UgP4HDwm90NQR/EcN9kFke/dhlw/i1B34+HurPN
Hd5i6JoEWNC9Wmzw351AcQqDsYqa8bov32IG30nx+dfnHC7W96fG//iAn06N7WQTYz3xAQHFSULT
sw9fqVDTkEqR+e8fGsrbb6e+/6n68rbGS6H+9Q93Obp/dxhkisUmb5uWjTjRdXDw/fhjtKloXRWO
eUW3XwvSskrDQgWG8JzVp3Ff6BXFwZeE+V8nLgQ9SGOmynF1Wh05pTVx+YYrJfDpodB4BkB2EbWx
uNBB1X9NA8F+derbc8qVWBKvim/pVwHN+EuPrJfoUTfdjvw896i6zLzNmhpvsM4Q/KCWWxK2ArvF
w2IN+HpALg92iLyggGSTPzTfAImeUw0++NiagdUKmRtVa9Vbx9aU6Qc9Ff1lAYUSTOtAZb0rv/Eg
/Q6Rjzt583UAtWR8MWpBVKIBxnqFs7ddU8o59o0D3Gy+zJgJGQ+jMFLCGGzmD6EhCR8CQxBd+EUL
WPK/q8b/ReBAOMbC6//j4d28dq//842iev1afv3XPz6miuOHSqsf143zv/rdJ+v9E82uBS/Ycumt
fK9wCC3ECuiAwXAz7D9rev/wyfokCtg0REz+i+X7Nl/j94XDQhdh+yJkeI9VhxXn7ywcy3v773fN
waHmoiZFooO13jI9+6f32jJFkvdu4l2Gcd3uW4QNt65ZtftZ63xed61yUUD/cYH+5O3+sw9E9Ywr
l3TZwDP5Yd+vVDm/WuKScy9t1wo2sFhQrYb9dIt+b5GUKvNvsTm+/UDWXq4XTSMiIH5aTBZGO8h8
n0i7OvFes5APsDNqQ+VS2Pz6py2dnp+uJbeaew0CBenJz3KRNhmTuM9N5zIvR/c19bN273bLEJzZ
nnndzXP45OeZed1G7nT/64/+EXNy/pU8SUAucF6hKjd/uo1jkw9aYA68VFZGJRNI0mihZBMpC++8
/AuVyk8tr/On8QSaZFbQJ1n06D/ewwnAQOlPqXM51qA7Vr5saZaMmSjS9dD5sFSJVJPJsZwmhX2o
TQb1yTEJ5dpMRWqgF0MD8Hd/vsc+iogoQPlD8OVPPbjMTHAggUUnT8vh54Yl1ZRY+lL/n5/F9s8G
xSPMg/PTAxVntigSrZ1LW43mde8Yyzm8nO7Bc8vnX/+s5Tr++EAR5IkNwHV9+Dqogn68zmknW8Ir
gaAjEH9Xlgq3PRPLv7ib//no8CFwuugEU9agG//xQ2j5O+h+C+dyzlV9mRGmTG4OpuS1Oec0CX79
i8zl6vz8kyiiTMuzYa2w0f/4adhUzWE2TPuSDRZPmz3wmWZkKG9FaiVtniZ3Xx1P85Km4XSvk84+
MMOwvzla/led1Z88wQjOWPaWxFPhICb78WtElonagMPp5cTmCpaoMknZizhVSkPxhDZhWW7z3Go9
nLS9ZgK7vLyuVOkFK0i7//VF+bM7gGiH3KnlThMJ8+OXyZnuTmUueXmHaLoXTPdXY9XXl44kVO7v
fxSQKfRRVJy29fMTBaq/rVu/sS9Tl8sbhjGvrEHIJdwvjzvx6w/7caln+XYclHN+6LCznEVtP/4u
mXR10TTSOEZUcaS5GK18rjA9Ps9jMN0OlWZ1+PUn/jyJ4SMZBqGd84BIcIN/JjHJfHaw3uAaEBGd
GCeoDLqGrZruvdGY7omD5L7a7oyyNcisRwYORMrS+Lz0DUy6myD1mv3csP2dVxD08xJQxGylaP8S
YzY3qVn/1UWCVs9l+Pcr4bLxE8Du8yCGiMI9tsYfL1MVTBntL9s5qkLggF7cw/XiI45NlferWpQa
f3FRZC1uY5S62sPu73p3bWsU+D4zQHuriDlkSpI0corZLmEGQhX2VrRYeK+sxmDlBXCDYtY1UQat
TJywr00STPeF17R7mtfdWys8++Cjnms3amkwjxajv44q9jKIHfvYZlzAlc4zfRsDhGkZflvhUzcn
RrZO0F6YtKbgdq6Un9DoLcPEI3KS7Et7Ffcp/P6iaviMgCsNRUHfNg0DFWbqDrJ7AtrNa5XUPCHS
of+ta7+bL4xoDj1aEHZ9ScBKCcWyNavkmBdJ95bjcH/2ZWXJY2mm+p4ojenWYBAAtQAsZPpi6pBb
Bhnby/PVGIzRU0PP4RkXvPeKz5+n3cks91Ujyn4DZbPs0LQdXkuaSV/kHFn7ofGbe6h15QVTd8JB
IaWSiq5CxP5j6LLDmJoWBx1eXtJFwYWL3lhj2+SKRmn0pB2LXpFtq7dWdcHGqJmkdbPF9UEp4BNn
G89PFoymN4nDwFuV6OOeTPSOb3kZ07L37A4YiMISug50Gz4hkuP/ZUCFPzDf5a+UmTYf547r5vQC
l+Z5l6vYqXdSeYVNslDSMhFymNevNAZltJyJ58AGr/TsH5OlMDEyWqy4ncKTyCxQm5g0pm0hDMND
Kl2Q4ZY2PDW5LdxX38u5mlBESWId6gAR9iDQSx7lsl4aAyrzC/QETXFhTRZfxnb9vNy2jGXevJpA
Y57gmFCXcg7M68QoC26lC5p+HdUBjR2kDew3XR4BITYrm2cZ92n4RPIdfzboGOJPBu0saQbsRV3n
59NOczRkrFC5NJTgrSBk9AuSNSF9uq9D3bivXkIe2wqvUFhsXG22D7E9W/t5HslAsmLPeamGoXoM
5lRfFTQkN42aamKhSJEIdmaKRT6Fx46HDNvNSjH4QVg41z2zI4LrcW5AxkY2DOfABycDOioQl4g3
cFzAoQ/XqavsJeXTgYM668cciTNxbomUx5zuG5WRlyerWajqrqNRVIH57suvNcr594AW0sEl9OSa
SA9Y2HrKogk4OyvTei5YuEYBdWXVGVp+gmvYKnAl2vsyzb5Jr7FC9Ql2K94hLPZxpvUy3ZhZXV0M
OMeuw2wwR9rVKnmJUb/hFunklfYS76KpdHRp6s5voPGO3rNMy26nKzm/ePFYH5EUxhrDmjO/MN7D
MeFa5IeZA7cxiNwFHz1WLxmaiI72XKI2uWj9i6UYZU48NcratG1pbBtqQFw1FpHEgBGWhSlCEUTP
sc+VcajyRh6yNlE77fb6axTX4zYxUuNOh3X5CRWXsy40+USywgORNQsZOG9f/c7h/UgJX43Qnqz7
oTV3paz5Q0QXOKBtWP7tqK5XeWuDH/GY8ZHjmjehbwNx9/wg5oSuJglVHpfX3rJN7W6qdCBlOYr4
IIgX0cbpIUAHtVRrSDu06WptIBqr+w8y9xpJaozaMTHX6yoRXwof4zj0Skg3oTntlBHZG6Bj+Jmj
rrxjV5pxcLC8nzynGREXC+6oH1vZqfbD6lZ0vbwtVMdDbdBN6l511JnXhpXxSsABcqdtLUHCXHpT
RIFt2ajl1qy23VvcChakeg7NRy1mHlmBG+WphWgeb4N+csV2Yb5VDDCIUlyV0L5nBolG/QwNmVTt
qTHWPhiEfadC9uOgd6OUNAunvqzbYvlr5iTVRZ52LEGsxhRmsma1nThHkRhACecNs/k4SIdXv2fK
sHcmCGJ718zls5Q8tiASgF0i062KZ6tuYuq5BLCdaWNu551PlCxfXNAL8l3LwVmpAQLYtvA7hZjE
Gb+WwdjE5BQb7sfQi6BeJCFQOZixOKqnOO2B4WbJZzV0iBNce+tCtY7XIG4b9amAVGM8pDMhXPvA
SoLrAcrb2ivSfJuMY7OHwTzvaAvJD3MYg4gNfWf8gEm/vEc38G4V86fJcsybvLO6Pesq4wwrbNE2
9tJ6Izw2fkNVND7E0LflLW88Y/8hh7LgxD6BaehOsNQ1hfKPTFkUJNSxwG2nPNbxdd6DPNt3hG9d
Ok2trxrV2ffePKXGqkUjaq487kK2ptgJn4xqAM00mV3BRLl1kDLNxU1jOv19mRJq0TJe/eIMRrGt
AYB8rkOPGCj6WqTrRBbsJBXY6TongHs1wgSA2tEULBdh5G6yMnCORHx9jqQxPoxdnANL6MVVm8bu
Sz56AJbbIgnZKxn9rRq8Steho9OrdnJt6HVjSCNwiNUrUQHyElBACNcBUxrSfwNAUUeH/8JkyduB
Eu+B92BEiHBdRv60S4qKBJVcyv1A7MADrf/oJHQ/33WJqFfhEI/PfYHPaiuUctLjhKUYIVgtDIKV
ozHIr70JEsMF4daoWMiCOgFzrT9gfLfCNfYqwjjAFwqI5zw81yM7/Ls5NOqql4CsJjbCyypTyObI
rUCtxcDNPiQsbhe5AwdkLaksDIQJ/nAXW8NI/HoWwS5QLHnP+dTZGJYLl0BwxjUrW+iwWzdyYHqF
p7GP1gXMhiuGIEwJdNiYAXRiojkIzxu/1pbXR3hImcmhaHUOjtNY27NiRfV+eq9Ks/kAgUc9BYV2
tgMiWCi1E5JCH060QwYpQ3GwtRvoNT6Il2hO3kTZsQ91Ahx3hDcMJSCX6naYOaeQqOwjj6ij9MYS
zIJEO5KDmnb4AFIkNrvAWLys1WJrJVjZZaJspaG66Hl23yOIyh9lYHdfgCP7b6PXeelOSA8aNqmD
iP4zhsrtKlo8tfPZXtuerbY+plt8JfGtOhtxSc7qjkvceb2q66phfM1kfeX4bbvOFyevQbLa1jrb
e8PF6RufTb/ibAB2+8UMnC++YMPxh0/J2SzsL75hcbYQgzEuboAFYyyuFo9xYuAyZ89eEDvlN+DO
9A2/cz5i/HeC8hcTFM7IHkaiP1p9/9ELvf76uX1VOe3Abx3Sw9u//vHbP/odiOD+014wuS5tfQ/o
6vL3fh+hnKcrHH2hBrrLaejfxED7n2irlhEKwjoA7ktr6/dOqPg7nU9riX/9/uAFhBBM4TI1WQ6M
gGF/6nwUdm/AsEyGk13OIXTKGZvrAq20cT7p6jT4qaNleUjpvnwl4yLAcIy/8NENWu+g5i56KMog
mlcVX/8Kqo53Y7XKO00ZFOJVV9CStxTAPvbq1tihFOg/Oaosr9vAb7LNYIX9LuyC9NqaAhJH3Tam
wBlmayvZEteudu1rzj0uziTR7EAglbd5LqrbboToElYeoZuYavMnmKIjAv426FcTqoZPAkX5Uy+S
BXYe1OF9wazmvrW6J48x6AH104Qr3Y9vPaQz9+gM2vsptqMdwageia+IrIzR7o7ES4HUWcydg4fN
00kWxyeW4OKxX2yg/mIIZU/DG4rdH6nGYhj1fC/5iIe712vS3uHkLNbSMPHNB/9sN528bDsIwEgr
Q1TTqUXNewpwqJLShFfVpNWGK33AwioWM2u12FqpPT7nEwejlb2YXvHDpacmrTLyQBZTbHr2xzbc
ww/FYpoNxiHZGYuRti2XI0Ky2GuLxWibVczxKbWx31qLEdfAkTvmWUYQ0IROdLHrKqSSezHWuH7J
hj6hAUmvk7PDt1vMvljl+l0+hfm683LrJkDfvNeLPRi803girV7vadDar9liI85Cs3sgohdvcbnY
jDmpdmRVJxYJJ4sNeV4MyY3pG5sqKqo7oxP2Q7cYl/8fe2e2JKfRRetXOS+Ag5nktooau7t6VKvb
N4RG5imBTODpz0fLckjyOfbve984HJZLNQCZufde61vOamFmXISZebU1+6vBmfxMg25YsE88c3jh
t8IHjbU5vOtWc7QDSWBvrYbperVO69VEjRzJ2LG8T5873fe30Oua63y1XYdvDuz8zY0drsbsVUQn
t50kxXJjvHm3p9XG7a6G7rpfvd3+avOeV8M3KZBqLzC2bfBlflC2Elfs6zRZHK+9uBIo/Ljax43V
SJ6ulnI0RrjL1Wo0b1fLeZlgPjdXGzrYsfzObHGjZKtJvfDytoX9hXUdnhSzxThZHe3dm7udHLnx
injZgPUL83u22uDRM+cR9Zr3klmV+V5iFrzGaGzu0tVCnwUtbvqm7dQ9ipblFdWZ7W2Msp3IFsmS
JzQI3q3oQC+KNjkoFdR3mdkPDzY5VLvCcwZs7mopKu7JOiC0sRuRzwyTF/k99SfUztoAHyH8+MQg
ATxRaMmTN+fIwQXHMlpFEzKujS/j6pllpL2b2YqPddKZO/hT3i4zCEEiL7MGgYjQk2SMTOxkOne3
hCYntzJ1bUT2vvN7mYHN3PBsT+/7OF2T6cQ4P/o+4ccwn0qDaDMrPXp+XJ3HRdXokIxAA8TDQwb2
q53N25xuq7XlhFRUF2JQk+fAIsQMbGMTo3bsupiVJGsXCCLN53KdVOPqrqYbZwmqmUvjZQjYZ2U8
J9Dawl0OCZYDjpEQLp1RWnI6qTubmIhuqTataKd7uzSt95K0SbAerS3bjtgUfB/TjeUJMWVcuARY
nr2Xqk1WVpKefZHsJnPszUf8mfbsv0uCqh0eBgcR+rEBGshMd2nfJryDyCtCmlxlF/pRvo2AEaPG
ab1Ng9LU3rtK5boLdqL1DIxscCTyzzj5Wqs4CC6R/DbH+u8c8E/nAMdc1QV/dw5QHz7/fAr49pLv
QgoLIQXeY8zenCgs9wfLt2XT+/wunYDLvpqhA992EV1Tg/+57zuoKla+MDfk2rpfjwT/goWEruCX
cwCl9/o2NkykEB/vr03jdHAnVcvWuQniPkD35QLudCxD4rEo8TqlVddFU9ucfYsTPfVCp3bmkvQ7
7YvyMNLzusbqMNovXroUl4YBfHrVTcpxt3ZLgmyE2GB+BnuqXoaCRuaQkGwONclmPVaC7bAlujsi
vaJWh5EI6ocRCfZrrWJ1u8iQDpAwaj0CgJPBwoxC6n1WuaQH4p7ajhgtR+Zv83DwQz7ipk3Z0HCm
N24eGTONM3eeA3+fTkInR+ZZyxhNRW5+xMmJRaOci+IzNOTulpJPVRutq+kW6G1PGiKmRjPCBzjT
ciGjPDg1s3SX/WKRlHbgWeVPnd5r7VWmR0OXyn8+JUaNiKGiYQ1ejg9IdzRe8OnyIFfOvS3a5j50
8+RhAXB+CyMItF5QDpFOEaBvY5zTh1zL4EgKWN1tc7fBZLjiQu443RQE3LhyomsFDPDd0LYD0TKR
xkM9dMfY8rLxUMV24gQHwXKX7GFMmIsJk6+StbktaLJfnGCpams7sKKd3G8JGe1bXEYOiquuC5S9
JbOQ931bur3zoBAnbqTjW4zDQEOr6VIQuB3GuzVWMtxgTZPVnmVPJJvRYbxOk8JI8/g2BqK6hyQK
VJVgscFBMIKUNRiue84vJBJ3gH6aI0YgK74idLOMo87t1XrjINZbptxb9saU6wL0v48a8DwM49ia
F1xK+eDIjex7pVlwC21T2b4kMZnzyyuL61zLz+hYh6raeMWylPH9f4XP/yICofFnoYb6uwVP/5/z
F9l/mX8qfb697I9FL3B+g7PGoId173uB80fpAwID+iRNWcpw4lPsH0ofC+Yba5Mg3O5NA0KB8kfp
44jfAFJQL/EnpmsxwP03S6Dj/CLvwsG0asEFjU7BSJuci59nUHYnAaiNHoMvhS1oCxeLUx+KkOIq
hbd6RfxYpx4Tr4/PjUk44kll9XCftrgqDyga5mKNcigR4JNquw0I+cOiA+DabplcJczls/tQ9eYh
KGoGQmGX43QwiIuBmupE1hzHT5Ndey9+rT6UQCDJjqueVEcy4FA0y30vwydokcRE1m3hbhqUt0jb
LSoS6SABHlmvCRwk5vWh9xuH3NDBfAkL6jEmjpn9UNe6OPdSDbumErT/Wl6ocY7vXCSyl2pqyK02
LOshXoi3rHojZNIuCWinazjpjaoWSceSZQQsbdF+cJQ17Bbdh9vFxSv59kMVCz4zGaQfuf6MU42e
V2tLcSos5CIOwrJJRcur8bQUubsNnJEX9p6mOW5zTIMDXoVV+F7lC43OuhQmwKdhufFbFWJvQfVd
gcA5DroHkG6MvLsltKYrhVC1z4Zwq7PGGTmhhtLbwIxEoKsB5R5lLsYqstvEeB1HoBkCOtqKTHCs
ayn60Dxozyqf56IMMMklo/UC6IkZSzGZ/G1llU63oi2Nr0uq1+yLLj5jQko/G2U/XVqOc4e3z9ev
n4o7m+DZnH+ebNIl6s2b9J6xZ633phzrwzjSoGoEovCs4Ufu8ajv6gVz8iYYMvs6EdaIb2EcGCZc
A0VP02NcWmBXOHBLhwDTACWHQ4hZQwm3kKBsNMV5cZuTku7AJChX437IEvsFGbPw91Y7C/PArbKq
rSvuBdEW53wkwYt3z7YE3cIlx8AERwRTybM0nPIxbeX80rVpfy1qB3LrosQ+dWzpR5xBnXPtjckV
oIH0fY4hmlS12bsyWi628PMCmd7goXxp+JL5QunlLXZfHzwkUJvC6wZNETUAsc8JuF9qPR9wDBFY
XNrOV+07+Fpj0o4JJHGWie3BzrNiH+bmkF6Ksllz04Au7P3Gt7W9dTlGZICvZRPkuAmL/iHGaYZV
TJOo1xQ4fQczvqn8KoNTnmhxsOC37eniOoBIRHGoxGQwEIGOAa52yGANFpbZPw6N+4KBaLyuPPM9
W+WMj011GiTauBjLThXlTZVgWGLw4/t7DDBgrwO73Y4mWYoJRBJGHqOQt+w6zV3vL9V9bzj+Xs9z
dYey2oK8VGMLtTvGgDQzjwvmyJ0duss5dTsS3wtbO1tdes67ie4xUbezAP4n0alrUIkbcF08GDaz
mS0FTrGvBzVhph9Wy2ecL9tR90SUtA4dXvoYt/RTSFU0tHc3eIm9w2HGGNQMsBVtElCT+QYmmXtd
hl02RnoygxcEKdlNbFmQCiBa091qAKNz6ZcWDkSNZo4oXIscNmagoM62Jq/5QIwvD72Ry6k+Yujs
kH4SkUaioZXuxlQ52QaUxvJu8maTOq1LL8rBfbSYbfNs+N58sLsAggq0iWbAR9eaxo7ZLEcNVQ64
2dIabf1YeyjaWSiszQh1L1I+Dl1NAuJ9Oi39+5Dv75w4YMEtxDkIXp64UlwTcU6k4gwahSOCKAaG
vh6Vl9mN43ZJg8baBnUr6ezb6ZMfJCS+TQQPbG1cR1dqyJllKUlCNVNhnxxAn8mXDNUE3oDMTj0D
PF7Mbiez2T7BxA0uzTwaTwUMFhTBNsoFoppzwsvrckDELxbJ2a0ozkGtRISgfrm3fYrgqKcT/vq2
snTFEH8Nkb+cy4YnlDhBy/z2FGHe8B4nksyfMfGLyDdMllVFOC6rxswOIxu/PkzYDkA1Mq/icdD2
g+Wtb4R7ZIpqu+eTlAr1vza1AoinjbC+sG3Pl14y8I6aZhl2/VgvN1gXvG/il//qw3+sD9EV/dNx
6ebLlH1qfjkurS/7XiOaa9d3pXuRk+WT7ULT989Ocbjq8FH3cFQKfxLNOohmkdAgxEdvtGpmfzgv
cZSiEUN3GXWkaSOq+zfnJW/tDP8g2UFLytuTeIdey/LRqP9yXML9VKImqPNraY/Z/MFtVuNbzdTW
JaYoNFjsHC11Ph8zp+kr49TYQAjkFi0u/DsN4to3+vmzdMhN2hpmC6aHPstyNZF48qWTZUB+SeDL
pTvWQ+IXiHiKUs/uo0H3TYyAnEbbbvvPJRY0nuwZdI2348ifp+GtmRlDcM/MX1nOrgWD3c6PMIxi
MjO0GszXEu9hNmN+M8gGkWnD7PicCTj/E5khG1vBx2FMnYA5mtJrX9EuEo8p7KtGA6/FyQCdqnKH
BVp+3Vb9E9NFnyg/up6l+T7rUO6M2O+UsJl0moQcXGWAbsYda8YnUKdyH3TtfIfRt0b9Puucl/qz
sfwOJCrIvnnK/3sA//kB9K1/egBfObr/8vitL/perVi/0VWxkau7b9FO6zjme7UCew92m0ufxBfe
txnO947NanbhoWCIEyBbh83wZ7mC2YWYOAofC5f8t/nOv+jY8O4/Pn2u8BCPIsB1GN+Eq+r352LF
Un4HsyTh/CfQ+FLcJ96tI3V7gesroh9+mrtvz/SPZpRfxXnre9EeNFfpvkvY8C9CUaoWg9O9VZ8C
B7Uvjg3rknPKeJ75Ba6BK/2TQHP9+35YWdbv5q6CVNiFLg2pXwsxDqN20AqT96sslF5IfrDL5myD
l2FynVM9xL6zcyZhPWkf7tvff9lfq0DenDLQx+nM1RPrIvmTNr+D5Uw5JOvTIofhc1VWrDylpXAs
W8v0MCHJe45t85++8v/jJwabAQzQp/0mgvW2+dERMOCykVoEuMtX98Gbwk+RIIHpNJNo1Bix7/7+
a/7lDX2sB+wuvCOSS7SSP79hbhoTLWUZHuFWI/2khUOTD8ldJRzjdydW/uvfv9/aLvj5ogYeE8a1
jA/5cRGp/vyGzKTpF0KHPo7N1BU02ePe5rC86nG+CdbnMbMuoqxdJJiF9dApr36uW0Kk8LEWBEUk
kE0ehtm2QTMrb1Sbdi1VLKKmXmZb/MNdgOT4r5+XeRvPPgYT2ha/DkbrCvBVDlj26AVAXrC+2l58
1Sclk8ik4dhbdRiszxyJ4e5u+sGDE1InM1xmZEQ2SU7+OWNjOFVz65FM0KMcwi7LvdTHdnP1JgSc
srRKz8oE37TDz25dKntVMaH+RmVLSxUvqyFRUunZXlA1ehNSKBmgOx0Ds7lqjXl6sAYmj3EWIhxc
pGq8j4Ij9hyxbRKjLIoOrZR0PIwlrBJ+lAlVhEcIScZ7uH5h/NBJjrwnQq46goWCHjZtswFoZllf
uEvXICES7/PpZgDE595P9ayviexBZOt7OV0B+jw21RELAfh6ntNJ9YiiNL3KsOikgPzWAaBbHQGL
NJ2TrwrkWpNSK8jAUXfoWggNC/GMZ9vJzNfZivQ+CGlOD99UV5WK21eHqdOD0RnWk7cKIbMl8z5A
irbrUz2H06vfDOzhED5RV60CsYfRxS4QUfhqqGc9b8h0J3628wJR7yiwpJQjvyMUD343iZV7DLlo
i+jCZ90tyCYNH4l0wqSnc7Tn7IGSI9MMJwOB5psy/du9muYg57apk8Ggy4qJY0je0DcA6Nu+gjhB
LNZrhcbMkHORnsMgzqpT0RkdVjisUGLcDah+3+PsDZ8FNDe09UDxpl0FDtsHpea7H74ZrJP2D4Fq
uGpgUZIhe3PrjDuDPowBiGRqriSzX6ZKqyKNHgM6V4XLHAmPjZUAhCris6ShO7NXNMoR36ZwLka8
vSSWt+t31W7I0G41Pr39/uhlva2DJ3eXFkEQhcJgEt8Ron15+3+GOK63FVJ21o0lPRp81/s0GFSk
kzDcj13PDZyuj4c/FLo9oo6LUVYyRUUn2OuRcGOC3R/IhbUkXSrOUiMqAWHml6HD4e3BJC/s6bH1
a1ScxAROsdqXmBI3ZNvzgrrMLPOkrSFQoMIrAzF03w+ZcSDLLYetkRgzGCzkPCVpfB6CJTj5Q3xt
Q7N/xRwLZHs2iI3Reb9kd3o2bE2jW83poa8ZPPSUnBp1YtFsDKGMbUNQLAYi5fE790+tE6e7KZvh
dtSAbWDZQdXqppN2OpcWeO5cII+MW6X0MSaF62pImunJr8Zmm7aoCX081RfXK/xVsGi99KbdRW06
+5uBEMZbw0+HB512DB0Geo2/o7oPQeQ7PT0BoDbTlYKYcHRFk1Bimqtm0GwwScox+YwU1LrQ7AjO
dZb6l9asw3gzAgoEuKcrLvhEL26zEObOoXQZPodZiuS4NwBER9zckA9RPNRR6Kqe9kQQxM9OjZKW
fqD7Dn0fmd+y+1BbQX7JgdK5x047LNlWAIBmg+WJW2ouUHGn1up/Yl2eHtjmuJdBW6fZEaUfu/SC
D2Huh/bVoxfzTA7USFZ5IirCKJWaHuj5xMTDcrZoXQvxe19MJUG0+sPUMK/NQVheVYAgnnLDzN/n
cuHBovnknGITjVcWOM5JtKEJEgFleMQ22jz5XrVbMhg2PV8j2VtOJbyzVy5m+H7pW+v3ShoGsZOp
O4qTU8nF0Vur7Ul/lZYszj6u3I9Lojx/J2uK8rCNr8GTJnegX9JTIsKnIE2753KQH+ZqWlf/zHru
q3CM8pHfiTAc1nmvtbJz2LT276OBNXlLLBXhVKEOHm1kKFQ3Sp881DcqcnRnbXkuie+LGyn2IW0e
QmRtOCg4OZ4rZKFRM/VM1VUFV8FFchEwync9lKxOXF/IYHc/lpbD/9+yY8l3Xgo17mMoNIFeyFLi
Zr+Ihv4H4Tuji+ysMK6Z34z8dBXJfgsdohcoMc0RJ624DVLHjHK+EhqZlqYIuLr+lRg2ziItcJ1r
R2NfKyzFZe3CUO4ygnZZLNwykch6+pmxYS6IapzZFqomryKDJLHPZglgw4s9lrfCX7hpaMVMDz3w
uSiZYKtuuJXJLCLEF3GtHbKWdr7Nmp6H/D3K5tP4A/iaXnNp8IGErIPVmPOZAjEjRGiZqNF4r7kF
JyeBrlsi4aaPiJGqlEoe51SxDiov6fsDuixws7R1CflseOeczQROcoAd503b63saHf+bHLiRvLET
L+6HhbYXWXXrMhmkYyx3gZGstz5QlvRu0DUi9rHV7rVGPIr92APEJ1f1f02KZUtbU3JH2Au6fGZ9
011PEBQOEXpSGAHAX6QRLWPcBBkjV//w7WNZNUlZhy4lyeEcGwbbVyBZ7btSyqOaMYsO0NGeEHeG
BG2U9XymN+rXMOnnykVs4CeIqE0ZNq/apqd7axOwwsWqWr6rVgtvWdPACh7cri17dgt/cBviMtNk
7UVqYaoANP/k+mfU6Tkkxs6bH2Oj8V791GJhnaVBdEIrV2lmOeY9W4aVPGlq5Jl1s/Sv3cURPesi
0qeyMcxzO6bG10F24QHhMyGVfObVS2QE4bM9aW4LUdJH2HbhADZDdmxPCW1FiFGBi1UlmbL1F+0a
rjgmd7b1sRXIwSvJUgWSlSsKN5HLNFbccWXPXWRYHVXDYC+mNCOvb41sVwpm1M+WMaPO43fiaPno
O5kxPip/Iq0WbnOapOKhLAgmYqtC/+Uw90w69LtzkRmJ9S4XnJaTw6QH7AOwZR+gb6BmMfG+bOOy
yojChoWocbsfoKpyBgns1DwXrkwvWJIgQxvpTNj0zCzd9cJzmS/tDZe/eyDqMz0VKjVeJiPMzsZA
Ep3qU7aeWVRQZqGZzlNg7MtRe3yPzo9qE/iHGYRX7tzH247ZciJY0h2ZwKkyEyuSi1Vt5DR1pwYy
yyYZSusBuhnxjhxD6F3Q4iSzixPJ4FfFV2z03l6oJj6GC5QIoKqqiXgC9ZZV4SsRXl+Ncr4NJ1ef
uK85GIydCWy4NW/pVKtIoXrywU+BUvK6HWfj+HHyx3mfs4lGtH71boLn55qDezPZY33P1WZfrqfy
zM5HbjYSsQ24k2ErKp+QwvJmLCBJOfxUt+bcJu9awx9fZWM7l0aRW7oFPcYBkrCDkjk58vs7p7Ie
OPmBnDS0+RVBkHd2vg0KiJ3JyU+vA+3GAs/P8sXrfC4I+Lek2Hueo9OoGk2Yp5wIVLs12IFxvCHr
YgVJTVYI9itWw4FR/tjZxsl35g5YblFykxI5BGLOl9yRi1o5mCQ7pf3dXGhU9opj9z+U4muV9FNp
DNmfgsOjscAU4C8+uUXZOUQipz226JA49KsJutj/4KX+S/UjhAAFTi+Dst+lcPu5WgvjdBhz/DHH
svZZjMcAClLX47ZjAmg1MCLW0uVtOfz7MvEvpT/vu050fQyarkul+PP7UpKXDqGf7XHKS//DYFTy
CM8HPr6GciiZXtbzA9E2rMUdGqg/Qiz+v5ZY5DS//rpinSX7POB8CAbKP1XhhHbQPbH85ojkG+3k
IqT9hMoRR3DA+GWD7JB/mq2kLFlP3qALWNzffoD/Onb/1LFbOz0/3Ct/kVbfFuWHtKl+FlV9e9Ef
HbvQ/c1dBQd43ixkTF7IzfNnw3ztpfs+z4791vnmj/7o2L01zNdemu9BLfizW+c4v9Eh8TyB9Mpe
X/fvmuUejcQfby0L7k0Q2mFIGp5tOX/poUlViHryre7sDgbaQbfcD8zk9uwK4t5L6xTXW4h0aIPD
aqGRLf3RIELAy2lwvx2EJozDC6VXFWbxAUuPI5/GuStxpoZZfjf4tfydBT149Ra/PqdWUl4NOrej
cD04dGaWVWfQk0Ati5D0dJXDGW47/E912sLbnGGVHarZOiR65cUtqd2CZNEyfAW+54ijMNOE80w3
+y9KT6O4m20viIImS6/JFqDh79Alr7dh0orsgxqM9AXeWF8diSpGhtT28CyvBzIjB7ifZWW669AU
P9am0rBA9aVMeSKDvejKpb0wAePcl0495HMgX+SqHofeR8hL5FRnGhVzaNcTpGPbMWyGiLqZxDBB
RiZ+qrjk9yReaa5G3WEFDk0djYhbrS1wBMv8pCFH62VXkDoJu7eoe48mPrHz7N7VKBdjzV+raYXU
Aog5KUehyxqbiqVzrQh9LhE/hQ9Lot0yrbRTdLAiH5sl/7zE87zmIg34BD2EBE0Gq9pG5n2wiymW
F7QMxsnUtbwzcxFvFjLUNlq5bMJ9Wp9SA7xrgozssWCXY+DYmxz1qd7urVJ7ez9s5w9Bmxc7QNbl
di7mlCF+T0FPsXwtkaocmt6tTk0zjAfSdrth09UNTUtVjifQ3NtgTMlhqOomcvw0uUVOgXs1LafI
RzsauYPnbHI/aY79Esb3stLVe3i8A/ytuBRr3FJ7W+b+u6Kpknsn6fo7nargviQp+hXN2kTWKdR/
2abTPfdDsyepOntGIBHflXYzv+f4CyKeY/GaL2LHEYym4BKGRfyctpNznFLfuDXICBiwqBvhXgXS
uY79uDwYuZEtkRXIYn5uO8F5Ky79d51v1Y/9PBXWpopTwgI9elfTNqtkMG2beVlOtbR9bN9Yr3bk
6A4nPS3yoEkif6ZF4lyFy4oWs1pPP7mhhf5PtPS/ohFJ9VdLg3zdIJFbg8iaut4VNqnbOGC9O5kt
wUlq7ynvAszhowsN3ZmCa4vDCZHN2NFqhvWjuh2TxL6ypqk5sr3R3MhnrjVCQ3mfln79jA0fN2oc
tB81DSCrA/9K/0OcudL42Fv0kuCpxc0yl9N9jE38XLuTfErQRbwQEFdV62zZ/pQ30rwyljogJrhz
gjPR2uHezdsvKuziI43fbpfCM+AKBvljWIjxhYS38j00m+y9o4fMg70vivcdQzoSL3nCfGOQB5oy
9i4kH2UPxhusCRl6iIXKQy6d+bYOa4IWpj5EdYMFntSIOjRuLYQakOCYum1wu2R3dZxP58loJyif
SeFwF9OqSj1BPZ9xbIxcgtUJDRjbrY6RVvC7DJsgKNNtAmkeO4NGWhXWkTN79rPLefB2MOS7bJGP
eWsEnyevIUiLaFo0+Z7GQIO4dMmfEFm6VxVdsGuOl9jY8z6OcKufQrcPboAScwBuxv5xKQVWaGk2
n/wRlXerl+bOicPlY6cbST4zskf449j4kjxx3yWp6239jqH6RlfdHMG+SG5gPIyvKz+5bkrEmkVl
bhcSVUj+mhAdZG3yoSdH7QuR1eO2V921PcZ65/l6ilI1Oi92CvndMQJbYCbW87U90XV3C1+TWz7Y
Bk8cqK6L1U3GXjak+25QDzf3Rd5jK20HK9y99S4VKCZYp3FGsUvKLj5Te+2RNtrFulok2nlUQyw+
FrritDZmI3WgKKkSwfnODy4pldeNqr0PCN2aK9yklF5EErDOjSZS2cSqaQmMBIdtCGlEo79iDGfL
6C8BzOQZkgEJ2JbjlWBEs/SEmkyRETQDdDUsu7n0GaDHUHsQ883pU8ee92BRDZ0SA/o9fylKuDzu
0YS1IaQ/d7o2hlWNxPThk9tI72tjuJ+ztrOvrUD1w3bu0OBT7OOdzmlEVUZxg5NO3IROUVxjk/Tz
Tb58SumlbUD6NpxNp3eNKR9R45tbYUlymaFCoMvx030G94XM4iW87yzZ7AzfTp2ti3brmBjppSxU
QrpDFgPslRZTXM895JhN9jzvn/KlFg8dvPdtCkPhKaExgmdXElSM93cnOX6XN16D+QNgv7ppapNw
HT1hdPcrfyAMxmruuXMrSrZQ32VkUH7upt4wkQZaJcceVzwnfuye+YRzZOu2hgHcUmOXhVfdVbHh
7Ut7bk4W5pat2ZtTNPdmdm3IJNj4dd0chnEaMWlPw6stJa0E0dQbFRS/D731Me9aHJRsj9eKZiCO
DLKi7lzRkZEJ4zqaqtTeIpHuv1q4i3ajNY+Puel7O+VqTtuJKPY0HQVVpRE/ZsrqL0CfhoMOHVI4
+kzeKlBA1i5fQtq1rl0JOt6pcdLjlczcdOvV+qM0Sa/pkDDt0WIRq0tHYDcvtHRZ9n5PRflFFll/
or0bgHcrVtor/xZDGgSe7/lHlQ3mycxLN1KZZe/pBFkkbxr5p5AIRNbO1DigtjPQR8XlfT6UzhnJ
S7ZHT96d6O3DkuzK8Oi4Tb8PJk5eBnEMB5Iu1VVWNdRr5UR+ymAZRmQSAb5FP652Dik4nwZPZ1s+
+1NGjMl2nFP/qJVDJ8S7WVxa2zU1K7VAaO8by/vUme39ONIFqrFm4RZeDizRwEIcg5QbqBNpins0
KxZOGKXp7wqzuQStvA9M+lF9d1h0NW7MCgaymdYPRDEh1kP5vUeRLzaoquBhZLUNHZiGN0zvfeyW
Nw6Ruw9hP+lD6Y/h0Z3zJAJ8co/m6m5GvrRH95dtlsaosXvPiE9HK8K7Vx5oxDbAfLBLuUlDunw6
WoeabB0W4cC5NYYJYHZoBE/MKAiqyOMGzYb1pYt9VH1zTr5mRYS8nbUeG1mRsh84472GrfQpq+aO
xhi3H2lBRx9Dwb1vKMFmvJBJ7o3Wlgzd8TRVjB2xPxmbJFvEuRrm+zLz1oSjd//VUv+TWptMu79V
P9zKL5xfftI+fHvJd+mR5f/GXDi0AjsMHDA2lOnfKynb/W2VA0CnZEROqUwN/V374P9mM73idQzu
/1Bxf3epWivok5BDJBHfKKD/Rnrk2L9Mr5kzrC0QaIKm7QAFWy0zP47Li35cCj2G2V1ekGITbh3L
nMioTgr/Noxb1713gfr0hwbYsdzHcWiByNUq87dFrBo9XToUO3jACgbRdLoLwAOsRKvvwWPwU5gg
myV2LtJYj8lSm/puKDvzc2W2iOiYk9aZ2EorFazgo9UAYWhSuxDq0IQu4k5IwOcVrfvVoaONk7/v
xEdj7VVMGL3OQeF2OMETJIdDUD54gHkIs26WyAlL87YoskZt4aOMIwUOGATiv1skzSC6jXeBaXwU
eGRoHBNmhEQ3uPipyk4ZqqfrCcj0KeAh+13nsOhdViZ/I2s/fZCBKAhxa6b5To1LHEatrSu5c1q+
8UaMyyCIMyvbiAkKnh1qRGjHyRYlof8xQy71rld+ml88/OVRn7XBbcaKrjdzNqXZtvTXQEGmIUzF
wilUG9jh2fwYeAMTJK7E/BLPLAcGZ7aRBmacPAYuZ65N3xCmvoW9ok6ZH6dXC8GlL6h62aJ9dzJP
CZDuHXlPpJERyVFZ+2CgdNkEmdO+nyWnyyTpaDoLssbPRl8DTDA80Y7bKl7ErSh0MG5IDeaWyAkG
ZNY0pf0SkafTS5D/wfw6UDv7d3wT29zahaqmKMTuH2Xm6OwAyIAjMvL0ayBLJhvEAB/7zB33OnEA
A62KWVg2wX23uMx+aiKGI3seOKf5lTzPjRuzkHfWveGF8NdVRffeDQhUk9LzP+uWJKuJh+ZCl2BB
jgmRN0VqNofC2ne10V67iZnPN2Y9mkF7thlji5blt+6F2PFDuO22IgCvvXOLjpbBUmeWuzEdzKw1
dSp9yM1Y9UwhYmBu2Sat6UMUmxb7txtVC7/ePcwNrtViqeCRUQB5GIExhe0zQ5Kgw+bZr1YvDoVM
9ujFQHOaVkmtnfT4ecnkYrDSJunnqgvAU+dlUATs4nNlXCs8pT2xjBNHQMK/r1U9pFd+XOsPYGl8
DrbMfilvSFo4TUSmExFB+qNkiOWb6RF8l90cURuW1maAwkM25LKG2piyCvZ1kmV32YT4hsOXQn/c
4CnlyY5FEDP0nrMhwmPFfK2NW6WuFyzmXWQbYHGalKsZtapS7Du1IRfoRnWY3DFbzhD0sokFN9NS
0X7oPfMgi2CM0sRJcG5broGKPeBwXhpBdjEaoiNxM0GEwHJh+jKqSqFfbMzfB/AlXXJ2zZ4h5pAv
9+FofDKWsOaZglqIbw08kncZGqdf9kNHoMQ+GefmZSJMxN2IeUyfFk5nzcGNW1kf+I/MsdBODsOR
lWh+dGGLNycQlPSXM9TyQMTM1Aacjav15DSt/KoZ03oj8w8n8/rlURW2ao+6SC302/E8RaI1LCiN
vXmzxLl9D2Ke5zF2w5z8nYTVzAMPviGoJD8skyPOuSHmIhKA4qbrydIog0iCXiLeCQcpEVa70kpi
juJcqwaCx5JH9uI69wZOW7V3xpRsrDC3r5Alhzvn/7J3XltyG1u2/ZX7A9CAN68w6aoyy7IMXzCK
RRZMwAS8+fo7UWx1Szw6Up/31gs5RBYzEwlE7Nh7rblcKFaRksktWiqdtUcc0FmoGoXO9yzMJP/W
Nk7+hsxf+WK0xfhKbTu2EUB3k2cNPyLS8tWISo3T6bFNEghIBqOmyOYc0V7xF8yBU5vklGPptlzI
aHZXutJmp1hILxfUc1L1c0hZgFc4AQR6Z5N6btkEu/vVKMeD0rRGHQEmmuAO1GTQEGBWycH1XSzp
j9qSGE/YzJ5NbmEQxt1M89cjLONgu5NzB9BGC5M+XsJeT5sj+CJHxdBB4FGhQEkP6nma76u4My/k
cKBWokNRauepreszuBA737tNbbw0/fySzPNIxKWdMRDTMpouiAjUnknemM/DGfshmrtF6+6Ze+Sc
q9m/kjttZpyH+sYslnU5lIbTA+IKON0l8anpWDUupiu03f/VU/+reorO8N/2pm9/VFW3FONblf25
P/3zB39XlJq/ITJxNUSjyLNdfvffVZWr/mZpHKU9Cii01Djg/qeq0qmq0ASqlDo/29r/06NGhwqs
FKWpqyHIApL6n1RVP4dHfxouOZszzwHWbjoaOvFfhi9FySpVSnVB8laJJaS24Ra3ism46PFce5Gn
5+D4SPjF9Dn1duP5ete2R06ImrpbG8TeQQo+zwtAORVWmDJpV3wGJ0PYeu+SrsTNtNk3aDSrQHrQ
Yfkrugw6eUrXof5azHC1C53WkoFsg0zfRUIYp3FL7kKegkOkw0ADbWGX3cwkGnMrThvr+iXWFbwm
JqErUfvpQGHvah4SsflSwJiiRtI+7SqfzhXx6WKpPx0tFEmC2d9MIlpaHTJShH/ggkvep80MM/Mz
L9ZS5wNddMwy6advBssdmiVAT6AOhs1aU28mG7SCxdW4GW+yOu3P42bG0TZbTqxyVPPrzaxDpSd2
uUPECn0CzDzzZutRWgw+AMKYiKMywduxGYDclsusKQ6TePwk6qmykyGqHExD+mYfIkgOwNZmKZpW
r7ztN5tRvxmOyFapb/PNhEQiGNo8+mTViXkEe/VmVxJT6ux05l990LrluXLIXI5wRtOIawVLeVDh
fEIB1F8PeKE6QJoPWtdVmPfaGK+UruQJA8/NQlW1g/E0F0LfIf9z9yXGRLxWaxyfzc2AtRgqDfUa
T4lljd09qAU3j8hzZiS7DWfZGavILLV7Z7zdbM5hR2zZnsLn1hyGrN5qA+NCy2l43bqrX9rSmG/G
LrdAGtuR0rl9YH2Oi7fBsbGNkJFcxig68uoOOoh5Fqb+jKzNDsU2fMYFtOyqbSC9bKNpW7HKw8S0
Wq01SHjwT+4J0lRvhm2oHW/j7cSu8XMSblqSTBmkg1qTnrWNxL1tOp5DDdtBiBAf3jS9a1Dnd+xX
DNXTbb7OTY4caJu5E2JZUrx7RqQRmQREUjdDu7Luau62AMH5FeS/1C+3ST4Ku5e1JE5k3Sb86Tbr
t7ap/7TN/5MBJYA2oCUqNnUAR6zkKDfFgFVI6IWbisBxuwYSCMqClm0hKD7VBmPDffMpQZg3NYJc
UlRhKLLC/FOsAMfKitxNwbBsWoYxyUx0DbZZLqgc3LiYs13naRP6B0tbTdQQ+U9txPRTKbEoiBgf
dPQ104PFtoqewmooOp40k3shUq08u7Jb1bnr3TROn2dzRWcwaHlh7IgTY6BMfMrC64/ZxXMX/dmj
N6/6BQrEkXhwI20jFJ2K9TJ7RpUfp806Qp75iup0zlVycvZtrbTjw5hl5oRBNhtolxGEiAgPWueY
vwrRt2sVrvjXAQaQLUmXS9oeqamdPrOyDQDyXuGmJmC8UqIaQ6HUJbcnKTFqNGNC41CnZfMm/yBA
C4BOXlGAI7LoiSFeetd8HT7TiZ2fUcVcI48tvhj6+pT1FYpbv4o5VfKLHYtjjkiE0R71aB8/VmKw
qTEbDr2B3hPIzIMFXuj/dur/1U7tYJT6vFQ/Z/7/MkW+T+vvP/7fsSvequ9/6n/8/MHfd2rtNzAc
n1EAwDD+lFfgYAtB2KzSG9mE+gyMf+9+wOrQNfwCBEtuZq0/zJJN/jnTgkm/bezWf7JHG58c7D/t
0XReDKjOvAfel/GrUaBB3tOWnlcfFPoQVLdpzYCHrmiELLGMMt16mcpxPEPeytBmy5cisbbRo3PR
66FgVV7TLZzHLOkHltVtMahPaKLIAJZFk7OS4R1ZGS4fWw3So7kozi5fcIC7nXOR2Ah9fSYMBL3W
m2eUZ9AMZ1b0fdwTNtu3locLFU1nMVJCM4z+GNQhu5Rcx6CBJ8jyQ/ykqrirP1s6oj11vao99dbW
OsP32ultq5jBNrTRYgLcQHr30RU5+zNnssip3YtjzPsJsFEgk+rDE9UZf/l9PJOFRTGxM3VxHpb1
1syJcE34W4wMfHoUb1QRdVg367tFV7UYtffasV+apdvR/i04B6bGM67mQ9a6NlYTlN91twHNFOKL
e+NFjMWbA1J0pybTvdqK83YFenZBBjfFRy7BJHZJn++MYmG+WoKsGBKHbuc0PibGdL8N/QNXt5Nj
W3jvVADeXkvNQ5IQVDfonOCLDT4+dVwYVQ1MKzvp6aAHs0A7zLhmkuZLaohTMhdvbZNjPLUuCDRp
UNhmF5l8oMnMPup+uTU5qu4Wo981nmzABW7m8IFY3j6l1a8zhdNrLpSetkiUAO36lAFpRP56HyBB
ra96yXr8mSuGsueNOQB8380E12+5WdtrSZO/ALbxdurU216f9kO6XmkusbgkF19Jp1aCUaQfBsa6
yNKysyBhm6rROrjQOBmQ8glrc3kCr0bPvbeLMPMMJRQdLzRmbk6xaK7XrZWfGOI+tWYTs2rPj6Vq
hfNSQe1N2z6M6+yN/CvmYPoMJWu9GvUkYwFvM7Akzgv5gN/cxrjxpkzD6aftFpilqzW0h2YeH9fG
OmSZ7LlRjQOkU2BfqlsEoh/ZmYb1yq6XNJrgWkEI0ww0+9wJ89ozTNdLw5ed+lQl2rvH+NQv5xah
RlKcmFI9Nu3waM7FR0nfJlDxI4RDOT8asZb6AGMlsxsq59VW0kDDTRF8XnetspmBmy91U+XkjFrA
BEyHfj0/x+dE/OBwKxr2S+a0C310bke2iItkRPgVfpsXOHm6EHYXj3cGSMiwmJOYWRkDS0ic44Hu
zHhqams8dqXtHudRUW4ENpWoWWV5Q5Np2eHiGE90KrtAVwrjvde6r8vY2teaKyT1xlxnjRm2zO7z
EAq8ERK/OL3FTt3Ss5d6gUbVbKonUcVP5YxmIVzNzsv8klkeUu6LWYmvzIwBI89FxIR/CVbSPGW/
tBEzPzjELfIv2H1zm5zcugf+4DSXQklvq9qsIzoaT7XCNK0bLAZRg/WG86R9ryqMPxVtuaiwG991
YEZI8Oi7knEEDbg6vtV6EolQZzSo3fX3WoNG3TUlTbaRhu6sazvDoffBu9j08dyGDZKQELqtiy7R
GfYzMdRo2Z0XR7Evg95Mx3hsP5SpvTJtcfrDpnP7c73+W0cdMjPOgBzZPrVFvwrNMmg7GBYEIgHa
zb4xNP3WPLtkVkObRrN/asr+rayNTemP2iPT5dU8NjRCGrHsur96BdGhDpVN5ieTTkSdlSZOemGk
INZZ0P/+c/2rfG8TXjHC0zmuMgb4pS8/Oc5s5LjzD6RBvnkxq+G2HOfatASkEHYMMadF/dmV+Lef
7l9Fe7wmxBaGEqBb+PXPs4DEqLzUhbdGXWalkdWNj6jVi0AxzMOkwGndPi/E8qu2YwH8+49r/ELN
2q7sxsvCMMhBHKvYL2ZB5IDTmkNPPnRla4Q54/DbhTTObbm4olsjiAuf36duHndiGsdTPnY8tx4A
mDZd3lP6rEm1Xg0JMtHVsA6eR7AJMMJId6erCTwAGSQc3hBo+ORvnSu73ZXWeD+XyZNqpVCnZ/My
0MUP5rr29pYF3j9hZhogS1zCv/+kf3ELEWxJEKxma2Sw/Dpw0YuMaHbdrA6p3u3MGvGtt96ChWn+
4Ypaf3VFTQ2joGO5DHl+9Zp6k8aIw93uVa8wjxylbhcGqJFKc4Ji2svDzhXnPtHKu2Jcbp1eLe9I
YM1I30w+mpF1eStVIDiQwazPV+QzxuQNDI+KZ1+MdtynLsu9hTmACcIGfp91+m+WvuwJHSCKNluy
q0Ftu/tKzE8zCurdoGfmqc9cOOV2D8uryj7izLL9SpAx0M5uvZ+V/COu1ycX4fXac9KYpXFIF+uQ
plUWJCWYdwPsonCIe9WH9dZZGsOHV6XtMFd9bTdyuqNRY/39F/bLhOzzztzQ2HRzoCoxI/vzU7Ey
hm1MxagO66R9lhMzKxsaM4BAk3H4+9fa+kJ/rkmxNavsU2h3Hbx325//IXiv1ZfMKcylOlhivDe7
7FTCpvmHl/iLlcUhR8lEp6nRo/i1N4VpSZB/qYIO8EYJ82cGBBOv79tKT0j4su9b4Dy6efAU/TLF
XhqB3zghLHvu8vybizzR18uxxWWQGwcYiWyyHquTXMozDZ+P1Z6MCJeeOBSGzaAAUTh6mLW7LjI7
Gl35xaXBgnjCTY7Qv5cADwL0dg29Ou0ludNbMjwMr9H3gOF6X9WzDwuVlN9k4jzO4iQsxgpgcihQ
NY6wliaDirN4QJv3vq70NDKN9R9yZ8y/eGL5LjzTJdxPNU1L//OXUumyn+ulrA5awUFhTMssyODJ
QgUXfOaUK5BRboXF4l5KC/ND3LUqg6HyhjHGk8sACYlMxdArXid601pNi0x9mXJphK7KmVqM9iUe
HDsgaf6C34jcvpaVSAI4CZ18eVL16X3tVD9zsofZoDr0Gj5wq8x7wmyfFgoxX8ap3BvFtPfkdJ9Y
9uDnaPd8U7LwdfY4MQiB4Eeqi7fXrfXJk+34E4/wb7eOv3hI2DO2/+ifcnr75RpNSYMdZxqrw+RW
ISXO7DsTb8ekwxfL5B++ERIx//U5cdmFWdZwFrv/8kw2prHQBhqqQwsbKdIIGyI/Ij/F7FSexvcD
YIKB78IBCbJs7+c5FWBSnG1BATjUse3XlYdLpRwbZqPg77BeAf5e3G+d0AghcW8Kr+yIotnsoVVt
hCSJvJf5ej8XNF2dbTPmNksM8RZPW5UKSylf1XMzVGT11npAuRpBv3F3PV/p5/GSCacRopXVA2+z
xSHWCnI5jTsZD71frH16nHFNfR6CYjLWwwlW2akapses5yDp0vkN1oajnrVOj22fqP5ikm5tjI+6
0G4bJcOiQbWmMXnLtobz9hul5P9gP+eGlANUX7Ptou0x6mYLOuD0aDNywQJE1Iy75XMVDdUSAKQz
nnI3RFLTRS19oya3eMT6uLn2rPkdI384DVzgvMjOGfxVDL2U4mZhvuTpeD/hkYccZR1w3J+UMT+t
wC4RE/AA931x4lAMVpGdJUtGbkyeDnvqzyDgv6ZgcE9Csy5jh4tPb5dgOxihN832U4O6zqWyB2X0
ouO0+of92P6Lx5taB2geXgnuKPWXyqPAZdfoJr3MzlnewRTfdyr73sgxK7Z4rLf66/OoXffAr3qP
Su/zma9Sgk2mbvKhe79XNLRC0Vd55AkvdMfWcDCiJU0AcLSKvHlYDoXWKRzQRNn4iZlFTVUk72Qp
eWfZekSB4OGMEPd41wgiqfIdJgUKa0zeL0+jQbmltoYMEIYOwZxAfy5cKuuEgyH7YWrUfCEJZbaT
D4/9yAra6v1963IkBfd1Hofh3rQw3tQFqTxZK4ywmdYrHJCPeQwLqdSUlYn18m53K7nVAHMdTgcH
kdmXkU2EQ+bwaOCO36r53vl9f/0/n8Y/+DQM6PXci/+eBPn4Y37r/tha+6+f+N2kYfwG9E03kNwA
s//JJ/pdWqTav6E1Avux0QC3Adl/N9cM9Eh04nRCM+m94frAr/Rf0iLd+g1cPhHwJihcCh4wSf8B
VgXpw7bo/6GaYWm2CE/00Oczyzd4rT9vnEyjlbGpa3zmKHCeR5IXCEBa3t1ZLy6rpiCtVrTOn6lx
7p3JPXc4yF/sMW8eZK08NBSPpwFhC+R5Z2UcMijHJTbsmAiiPL0dqkZ5w0yFLMiuVXJi3JhGBHlC
SXdbOdZi3JlmJvQSdXWhOcdVa12dwJFVrb90RaNjm1bEWhuA/aC/npGuqw5IIobU8+zj7OhL049j
AIu7dU1UB0TG1LbNF+LVe1rSTlUW2in1ZhsuPu6JPnJS1exIIjF1eepNQs2YKEOJJ5Zs1heQIxm7
h3Zy6gU19pJ0qKVWjtUofsx4ZiykO4t1ZGJjqTESgszJH+NFUWiEa44Yibqorfotr2L3e2LnxE5B
BJw7uGkAl0aaYp2TqbDNWjD5PW+BfB02oStXNdYuGGwvvYpzDTfKxGS7241qno/RWnPYCt06P5QJ
h525yno8q5XRE2Mzu9EEd+d1GRlGuEaSAufPHpJii4abh/zc6FV9yPXpKa9xTOS4Y3yt9JKDmBJw
7k2ZpM/ZnE1JtCCpwgx8rs32KsW48NwlZRUgVcdjOCNCqkYPRF1iv5M0POFbnl5XlEWB3nj0O0hq
nMXTPPYV0SdafiI39FuS1citYjE8AK4CkQUNeD9wSanOa98imWwPEgD7i17tMRDdj2v2xBj0oyYT
4GrtauogkVzWtHEwqfSvddmdyrGuDqLPJDp3I0TEQkYX840rKVVIhzTp0gSYotDFkyQfGfiyUkei
HH8gIrUhI67x7eThEEFvoRCStZVbRhyKZRB7czS3hJXxRmdYGo6484MEcXhgTmN6Tb5oe3b7SY/I
YVaP+H+yXTWT8oKTMg3WTeiG3Hzcl8iBvrnAEU5zuyyRbCzlPpGLidUm+RGTR3VjKf2D1WfzA4qg
Yg/fh1CwTGaHSuDdGDJSn416saBcWlAtUSIeWRfSXdvq3o48CDOwUsXbjzZ5MpYoj31Khxd3Cd5y
kvaqIJ6zbzWSXwzfVRklCdpkTy07WHdGSSRavwTWSoyOpY5FxJyRcGl9ftSsSvXbQjwpRXxcYVT6
ZUcpYvXKs7UwmTXEnJ/Shia3Qi/0w0A//3VYiVXQqNTEZKIkHBtCaoZFFdflKIYrG8s6SI7WbfB7
rQptWpuT/4jx0vJrsiITlEvjugQwBJSDLtThftFG+AAFkYu3mD+J8AF1nV0kTaQdu6UbxaS+dIGG
4fqxs8sekb22Jvssr3WqLlDMAQ1gXo0bC/MHRd77UDS4wONxvKXbpKEr4bZIvBGhlTvPy/dGsqhG
iWMup6HPKro20zKhzOfWmjd+ojoHcJ8sgZ536j+0ppkyP4G+uLPnYUg/4P17PGsTDBeyeRo5Xah6
u9fO4m4hecIEhaiNpXqVVl5J5x4lW9oo+h5+BZ9MsPEvub130ppVYqbGJCMPhbGBUpDwi81n2RgR
/gxM8AkADd0likozvScnk/OlyJU3Hqlnfc1UsCCixnPcn3qlMS+5qosQtGMO/zL7HnduG2a6zJ7K
NsciYEsrO1OqjcgOhtUIOfFQipbxF6weAqmyZ3jX0izqk+bhznOM8ZoQCnnPQEZ5wJLsvOnY9sNE
eBh+Sw++L+FoPMa4cvQorqstmW9Rzzayx6iP+w6FUN+jMEtrOplZtcMKv+zb7amlq2Pfleto7OIG
J7tC1CDggPEWM1wWZUt3mIil1v1400437ur6NJaqu8lYXolFtWgclt4754g7ZzbRYHfCGA+G27/Y
y6bQVmFp6sZ4RKblYpHTDGArmuzpU8BqyJVeuWIYnu7cTRNeqQC8oMeQ746DHGm5xnrgLpcMuf7N
qqjjeck89KbLALSiQhw+dxiwR0f/pNgkezr3s69OOpicPB98qbV7QEIctY3+jEscyJ2xEFuP/TNQ
IY0ckX5Zvj2hagWgdD+4pHQJtxZRvQnq+Wwe7fp5rywNOWfqSNwn4g3fsb3yfdnE+ermEh82wb7s
BHPvTxU/fcHuESOkFxouB4mG3LoQ+M8R4QbGRUV+zI3zBUZKHa10g3ZqJ7NgWsh3UUw6zmk1p7uB
tv1JEc33DZZZ9DEhXnOBw3qymqDQneqG3oSKZYcvtlKXfDdtxoR1sygom1mhkZDSMUGCw03QbSCj
I0GDkE7aDoL1rrG/rpvpodrsD6nov+q1EFeWjBnuk40B32Za6Ebk2jX3APSgzT0xCfEx2IW3mwki
xHoMI/bTZ4GiMD7DVo9ReOQs/cJLvpWSaEMVIsltLPQ4SDerxmS6I5s7ghp0b6+4FD6k1/ww+6zY
FRYFwzibz+R1peSzdNBMXP6ptcWUKLGSfLSDyWGPcLsQsnSJ6BnfSG0V+Z2n1/KofjpKBHOvCaPJ
UMZqyGJas2pn47O71GwYvfGQZZBix4QgkHxmuDbYWfFN31ws5eZnGczS3uWjQ3AgiscdB6vymiP6
FPXLagajsXzr0njhKGw7/uTxHqZUiEhFzvMEPWe9FQYqYnZTVEZ+6gwzaFYheftjL/JXHnvRnzcw
x2PjWPysoS4PZJMd7WKeSPv1kruhK6Zbq4/zVye3H3CkE/9VJBdTr7sDAKSEBMs0lzSUYy50mqXm
F88SMCItVLZIACJzjW0dqZNDNuQwTljENrdSZo+eBnFJ/25Vc2WFC9+zr0utvhm1FU0rGo+DM1vu
10l06uuASyqXcX+zqgbZeSOc3kMuewOogj3C9cjJLETK3ZNamy7MjkYPobVlcUeo5X3jetY9/fRO
DVg1FUoMXeqBZXbFR9carrk9qAnfKW36mgjU1t4TBGLxyFR0Mg9t561DgDvMDhE6kj+3DAHt1GsX
GtMLQUDqN+JaTsWUxiin6zQJmsT4DsrFeqiA7r1j7MMiizTEE76ClusoP110mUjRS83WMr+rm99O
fjrvNg9ezOJ5RsJS7EluusWlfBUTcutAjtDr+cBhLud2tkfne0z8SUCb2QEvYWXPlmzNszZkVog1
tYgsJOB0meRahKhHy6jujfq+Ncw2CxYuxWUWusu5M64xjPZywBLTun0ZjnOHh3FzMyZam+/izeWo
bX5HyfuieWgr+9ziXLmnI5Q9s5qJZ7a44aUAjvwg8j4+qLmTHVVrouKNG/vUVCMi/Iz+svAXBuFP
iZ4x6hiVpfS9NW1PNCJ5IFJ1EpEkxOYEXn4M0nLWhD+blYRZgfqKDNT2rkc6/Ky66/DdorlycLsa
dVCe9zdmkrZfasNqiVntagIyDNRCorQQw1Bd0RFrewg7HB+6CYsoK2zAOWnwwtWTBn20Qi5jlOU8
D1eea5Kdiq7H/jLF7mq/JMSao4ZxZ3ZWdzA9HkSCJcC62CRmmsK0LzbkmtfRmZDw1c7wUKzVQmZi
Winnopqz17i0ql0bu+WmLJ+LI15bsEFunri+aQrF9bvNSKzGc3wHT7U6zCXLK8qFh4m4PoqwZvhW
bZZkhSTend2vyVX7aVr+9C/35Vg+0q+gqao6+n7ajM75Znleyj4N66QpAqmsBQT8Vlq7abNKg0Nq
29Ba4xKyCeGWY66B8q5WyNl6Xh2gqyW3Ogyv5d4l+re+mZN0tkIvmdWGmGYXkz3FQilTb+lIABp0
HbYs5Wa2oWaF00zmQ93/xNCi3ybXo0MJlpaeD+AWaG0xm0pgd7BcsbBXLakgKesoYygymDCvH/rU
tp51dxtVwsyVzgHBndS+oTCJQ1XJ4+Q6G8es8bmFW+IA3WRCdU8yUiCIM2L16dv6Gl+9PAyosu7n
pucsoDXKfrWwg4z9opyaqZXHlnsyHHoju5Y5NPZYH5yPEj31u1pBgvfbrO3z/VzKx054cfaKmgXL
hOlN557nkcnJum4BT677A059crBJalJ8rU+VoMla5wn5lRplNqtzhPpR7Dq9W99UCuurCcihX3A+
rh2p7mv+2dOqN/2dJFb6JZ3N8n6aNOu0ymwKdEwMoZVqaKu0tDSiRNDERAxHddCIbj8TExm0SPov
REOWIbwH8wtRu7SZ5pm8gUrLo4S9juIcJ/Gst300FM5RkdUY1hzc7/sk83atUPU3C4H4oRSt9GPB
nIrwaxcDSZ3us8QYw7beWFZZafP1dun0rfAw4eP2vTHm1PuObehm5J2gQlH1QOr6cmi0oqGUGpJr
xt4uACPGqhH3TbOT3mxFzUIsQ8VNqfqYolESxGUaMcJKOY0o4mtHTe/XnlMeFALBcSGyk1STXaE1
J1QX/rGy4Bo0jF0dmwg2PEe56Y11uZdTehhm2POzIA3ZwhfTUoETdFosafpDSts8E9RL6KVskkNc
E+ggOhb+QUKvL9IiWFvgki0iBzadablLe9W7jHMiopw4sYOwMysixYYFs6uRrqnareuWuHg6GKgg
lvAzO1WO23mheSe1xr0INPPBXKoi0orY9HMEjq8AABzfmDb0XwnS8lWR3SuudMHg3d2bYCtVgsjG
7ypY1YOL6ue4lCCbNQ6eUPyhOtKsRoe3IJH0kcfaINyLN/i5aTTybfl6Nb8Ag71KEwila/O9youX
LieEvNCRZkYD4Z810C8jQkKt+8wp4xNqE+tNgCDwy0S1A2pmeOpKBVIm2hhTQ4Iz6BrzcMXd0jl7
TRVOoLdmdl0kibil/6Cq4WDOgxuNUh0vXU+9naujHjZb+2d2O3n0mqYgAmNcD0nuqj+miiNaTgjD
ATA0RH2l0TGjOnQEZPvep3N/csos91XAbyf6WmGaLhJonQ3HinnMSXfK8W4VabJLsuYb5zVKsaWi
aWyueXmsBjmSZ8Ts+BkNdefT7zkbxL89UUo9ZkpDNnvbO1epbUxBM68UjnV6jKe1AaMxKC2Z1MNX
T2uQSy2Gn+b6U6Ww5OUjNgtpw+mEc+k+488ofYMIFHxg7sigMrYe11pA6FuFflUt6XWmVK+9dLrD
0qUPrY2/jZV0Ny1UR1Uiq4e01qF1asXRGCvze4dFPFQTpuJSKZ9mxzU+pCwVYl/JaMf0j/0+AEE7
YEayy3vCMLBm1EkOCVO68ddRHQQot3FEcOIt032Dyb6mfRzHtJ2If9xZHXM4iv9S44wz4+gdDO++
YsFirGRYtc3HizGBuW3aKzwJZWSroj3pZNlNa5bMHHXikK9KOmfBqOBmtE2aBBoqUChtIiN7WIfo
wOSP/ndEkqS8IBZ0j/yGPyJI6UNP9Hszr1k83AzAp1TFabHYXDVjeo+FHAjSVQSxbvYACcSBSWYV
82nNHMGjrj21bElBocHYGPStFyirBOnO4MAUszeIYk+Vt3nhGHuZQdLpLAn23EKWxOl0cMbma+Ku
J8bkagCDSj2KRDnHXketU6BwxrF+khpsGaIrncgRdnGSFu0/bMRdUFHqY8tmehqbDfmT4x2wwu9q
mXHHx4tF07+6a8wtSbFcnGNlwltwlD7dc3ahgbiWys2km8+4zrqrPlYIn2ptZtyFUe1TVSZRVpca
6CYOZ601dJCaE5XORV/7qrC+S+ayd8SN0oaL8Van9fJVJBqds34xdqSZI1jsjW8EqmsPk2sJ5A3A
G9BD1NMPq3PGB9Y+fNA2DHlHbYZT29CMwh1ICrBinovWVeizEP0StaoQB8+uzmZfYEpbDROBUDZ5
Q+SgG3D8XE3FqWF/1ECd7US2yDeSsOrXTZBQogRe13cM4vEckOmjvNXY+m4ctVAOORteCx7EmQ+u
yNtrrJx6gMonT0NYuacW0mRklMvyjTqLRyuR5VuWa+5NPRkxnp90eFcy+yNpUbWDYVW6U0Mb+m6d
zTiwMmeqApmp0xd3toZbXU/N9bLJC8C0OmW9pwtawoPoDbmRKMh3wZrhkI2ZzaHUs6oNMtwScDuY
ophqrFw0hrv4DNgMDsR2PS6J9YUKwXpoCJbfJc3SH3gOlshuO+I1PPdpcsl8lWmlPyRqIYMuNW5c
rYvfyhlBXF7GLpp1Xc/CgkO6cjVhpTKuiSLq/KYf0ytqiH7eJXZbo7rM7OFkVqw/vt0TB7JPYuaq
NIlwz030wqhpShTuFYcbyrupllaAQaB9aqXZXDWN60K1IAxeZf5Oj2+ROdI21gVIv4jBL1NmqY+Y
KjU7dMmkfB5QBZB2RNwSuYodCZ5JtXRnY5DDtbOhPwJVTvAKmiqDGiBlG7Jh4bWCNknFhPQdlUiP
NL3tt0qIVea1FLbzFQW9y6M95P1Bunh4G2VuKFpdItL8RClGFDbG/GANsqf5pAqJWm+BZIlAz3sq
ADd/t1IgImGVxORE0lNb7heBDiAweNCitdnQEE7HwXvW2aIpQUsZjob8QPBfRYwI7khEyf0VXf1J
CrsPLTlM+ySLm7s5GfXnPKcCDy1zMxi0lnbbNTVmz6IZ3fsOaScVb5vUtwS/j88KytiTgSN58In3
dc/tovTPkIPVi0qg616XjMc5vHbGXYeq694jlx1mIK6GK0VJ9W8LMfGnvnNHpP7bpBZ0H09pXbGs
+qXlQiQgCxUakdVhTIOvx45Fel8OuK9lCH2hw7/ZgL3WKNCA6YuFTWWy+KbLHNddm+Tk8HW3pAia
SAAXqeNJhpmrrk5yyk2WyqpIl48C/9trrHUUaqvdM/ejwYTgwINOneRZ8zzYVr2bFHbdpDbZzLil
Qg47WaQmXb6XCixLUJLlVRvPznGc1D6SnS2upYali8peU69r5u5f+rzqZ1ZZoH+pMpmB3Zoxy0mv
3EnRyAt6D/dQwtWKunGVe0SwZmBIwV2itEyDXeRJ/5+7c2tOGwmi8F9x5R0KSWCkh6RqA74lJrGz
WTu7Ly4ZtEhcJNAFEL9+v9HFYcTFcYZKXKs3A26G1qinp+ec09+o3tZYxJazrw3yu+swmC/Pk5js
n3JmmypNzf2SurB/TGsII5GzDBqERtNeElv92kLTzghOKPG4rZiuhWutB84FJeYR6BBvblwFrmbe
ACZGcDhtLTiLb4PLQCcJ/SZ2HQkZY4d6c/ghcq2kh5jG+JrGk4/0MdLOFg9g7kZmag/TKSzIJlT0
B3NEWVF7mFIrC9M7NKQezttQ2s9mOozLGhP9wkXFurMI6XEzjhDZ7gRjP9XfW+a66xorrQtMrP0+
boEyqDXW4d8e+J8OW4X1JfRsoDJtLUpuzHZAHVijP3nXb+mLyZdVCwJK6rLYjFrjgO5+EDSua+15
d9ni+IYaq0amEbjn2hgMhIXCMU38eL3xcBsZq/TzMvapAy/Gd1akfzOGBGtoFWceqIYulRLb8sFF
W0MOPJaQVZA4pj0j2rjBua6NwQI2kZkcjtD6nrFVoKkJp8zobA3pvYtmD/2sRvP7WTQf3UC2unyo
6bBD5/HFYt1c/FNbcQyiI+VhNCC6NdZkyCvQCxezBQs1DWntqTWa3y6T+W0S6JP0fSMwWdo1sRF0
J7XPpmGlEMF092oOe/QayOegWWsnvYwCHRL/QcKuwRc0QQTHy5bo0LS6XsxmKzDj8/vsLPZ/c2xd
/BDB2zjLCB+3iROmX5woYRtUnuuKd28Cz4+/UmuNvTh96YcOGyp6tz9zEA6bo6qxkY0pG8shExOb
IScD5+0bowmXBBENQ6Mpgrg48J4EMNrzt2uWjqAhioGoEIL+58oP3jd8tM8Lh39g7s7Dnzn0C+j+
hdNFb3uKSmaVGftiLzTqqBsIdcYcimVx4C55QTBuNBPMCS2HxAW8EPjBr/dCP0AvTkxGDmwr4in5
kHLc2dPs3J4JFQsbM8ECFWG02k2DYqy4cKrkA/o9aaZxCu3n9/rAHkw9v+vRc9Drx5soD26g8kTQ
aatzitom/TZ2OcE8rQPyMAyYWbkTmCi/ZSLsdQLYGA2grQSOefHjILqkcp91DZeKqzIVoIpDQAMi
A1s8uwA1vi4v6AgMAqpR8wJzQRd4niIyVoOCadWFXitQIJgG4np1XjDoz/aDYaEynzbCQhtZADaB
Bk1Ts6uyQLRNFAUQYRLMh+x6fQsEt0fZC3pdEGVM9Djze826uxkcTaPeRLigzUORv58Hol+/QFTu
4/dl0jBgTqg+EeDcAKNZQpx611wgOoIDpSlZE+lqcb06L3CUKCDRanGBRtEGUsoto0gGAAJuzoW2
VYdPj8rYaeGFVxcXIAcLMoaaF4gLelvc7EpAMFt1OtYJvD8qbOLKn71X9CiwqgnEpdLP1816y2oR
GY1KqmiSMJtgSklKX/wM/ICPnjYgHdebDLKth+dEuzYf+z5Q5tzb7xf5tkiqAZI8QVizD4qdSP7d
eUgRf7+Tgk2WDW+8WWbHm/9e/MDtr945qPLFS88J7bCPeESW9BfD/GRP2b/8MbEfbVmRPU8Dv4/k
7RtpnBs3/hnD0diW00vRX1TZLjLNgS8btgScWd3w2PYjGfecbxBVLXfsCQTusCIsBO6fqa9sO5gE
oT2QetBCoyRkqlv2facfe/1E2iTADiNgqRrvOhN7aYdOaUk8M4gisLQoWy42NifBvyeAfZLpo6zn
JFp3qn/LOV73BvIszKOi6vgvnCAcykMWTFwWAVXLl3jc80o72dbfIAEvX9hZK3mK8Yce9asBXR1K
M5ldtKdIXVQHfIVwgh94UWkpN20KnoyyaX+AzoB8/+BbsqopWw6WFbOWSYKjavbjdmyCRHmE5+Uj
I0v647QcYubkPL9RHfN1kIDPr7o5Lzep2u7Zni9FD3jjx1heenaYbgnLNMhISv/8/GPSs6PI7rtJ
5MSxNKf1Blq4R7Dv9V1vaMtlLSoMR3jCex5rAUcE0sym+7hgWyrfSS9CUh7Z2ZkUm4oKxDGsB5xo
leMU0xvTRxl44MeVya1rsJfKr/r5mfLJeQztSvZE7VToNKv645OzsOV1SzeoWh7D8PLk0p7OIteT
l3XsC6qX+sCXJx+cMHLS0lZ2K0WzoPIFFYcvT3rOyutLyxhijWKfc4yR7+tTniXkCuOme6F70rFD
iETyalZs1JXHnn1B1x5Xn33jVEgEqJr/7Hqyx5vMliOYPdBnStHj+2XXFQ3fPKM/qmj+OdE0RfN/
BsmeiVjU01VnSv4F2xNRmD9CPvgV7ztR5EgpRVHyUx36Xjatos//im23fFZELITirh9hrb9z6Onq
S3s+lEH0IwTCO4+dTWUXXJTYVX18b7Pu+MNYPtRDe6Z5hBT53onik52D5/TiCJPv3ov6gU/LH+lu
nmbivcqOSZE19YeyZYSryhf2rT27Kk1PB7bb9afyOHrXv8nFNfGJ/sSxw3f/AQAA//8=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321477</xdr:colOff>
      <xdr:row>1</xdr:row>
      <xdr:rowOff>173831</xdr:rowOff>
    </xdr:from>
    <xdr:to>
      <xdr:col>12</xdr:col>
      <xdr:colOff>33346</xdr:colOff>
      <xdr:row>17</xdr:row>
      <xdr:rowOff>23813</xdr:rowOff>
    </xdr:to>
    <xdr:graphicFrame macro="">
      <xdr:nvGraphicFramePr>
        <xdr:cNvPr id="2" name="Chart 1">
          <a:extLst>
            <a:ext uri="{FF2B5EF4-FFF2-40B4-BE49-F238E27FC236}">
              <a16:creationId xmlns:a16="http://schemas.microsoft.com/office/drawing/2014/main" id="{7776083C-7A53-72E8-6F9E-06AFE5156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4</xdr:row>
      <xdr:rowOff>125730</xdr:rowOff>
    </xdr:from>
    <xdr:to>
      <xdr:col>13</xdr:col>
      <xdr:colOff>312420</xdr:colOff>
      <xdr:row>19</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DAA0174-118D-BD20-0621-B35C418F90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200" y="857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434340</xdr:colOff>
      <xdr:row>4</xdr:row>
      <xdr:rowOff>68580</xdr:rowOff>
    </xdr:from>
    <xdr:to>
      <xdr:col>4</xdr:col>
      <xdr:colOff>754380</xdr:colOff>
      <xdr:row>17</xdr:row>
      <xdr:rowOff>158115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283B8D7-6B51-79D2-A963-0CA29CCDBF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3360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7</xdr:row>
      <xdr:rowOff>0</xdr:rowOff>
    </xdr:from>
    <xdr:to>
      <xdr:col>5</xdr:col>
      <xdr:colOff>411480</xdr:colOff>
      <xdr:row>20</xdr:row>
      <xdr:rowOff>89535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BFC6A82-4D69-237E-EB97-7B96F2FFE5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136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784860</xdr:colOff>
      <xdr:row>9</xdr:row>
      <xdr:rowOff>114300</xdr:rowOff>
    </xdr:from>
    <xdr:to>
      <xdr:col>6</xdr:col>
      <xdr:colOff>281940</xdr:colOff>
      <xdr:row>23</xdr:row>
      <xdr:rowOff>20955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AB40C37-207D-4817-4ECE-A185523DA3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9372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230915</xdr:colOff>
      <xdr:row>1</xdr:row>
      <xdr:rowOff>118919</xdr:rowOff>
    </xdr:from>
    <xdr:to>
      <xdr:col>9</xdr:col>
      <xdr:colOff>534098</xdr:colOff>
      <xdr:row>16</xdr:row>
      <xdr:rowOff>118919</xdr:rowOff>
    </xdr:to>
    <xdr:graphicFrame macro="">
      <xdr:nvGraphicFramePr>
        <xdr:cNvPr id="2" name="Chart 1">
          <a:extLst>
            <a:ext uri="{FF2B5EF4-FFF2-40B4-BE49-F238E27FC236}">
              <a16:creationId xmlns:a16="http://schemas.microsoft.com/office/drawing/2014/main" id="{CEE4C667-32B4-D761-572D-74D41C6DD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1135380</xdr:colOff>
      <xdr:row>31</xdr:row>
      <xdr:rowOff>34290</xdr:rowOff>
    </xdr:from>
    <xdr:to>
      <xdr:col>6</xdr:col>
      <xdr:colOff>464820</xdr:colOff>
      <xdr:row>46</xdr:row>
      <xdr:rowOff>34290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D4E7A31-F174-4763-02FF-29B0B0A707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9160" y="5703570"/>
              <a:ext cx="44653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xdr:colOff>
      <xdr:row>7</xdr:row>
      <xdr:rowOff>38100</xdr:rowOff>
    </xdr:from>
    <xdr:to>
      <xdr:col>6</xdr:col>
      <xdr:colOff>510546</xdr:colOff>
      <xdr:row>22</xdr:row>
      <xdr:rowOff>38100</xdr:rowOff>
    </xdr:to>
    <xdr:graphicFrame macro="">
      <xdr:nvGraphicFramePr>
        <xdr:cNvPr id="2" name="Chart 1">
          <a:extLst>
            <a:ext uri="{FF2B5EF4-FFF2-40B4-BE49-F238E27FC236}">
              <a16:creationId xmlns:a16="http://schemas.microsoft.com/office/drawing/2014/main" id="{1195EE21-19B7-D0A7-E5B5-E35106A0D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12290</xdr:colOff>
      <xdr:row>20</xdr:row>
      <xdr:rowOff>111843</xdr:rowOff>
    </xdr:from>
    <xdr:to>
      <xdr:col>2</xdr:col>
      <xdr:colOff>137657</xdr:colOff>
      <xdr:row>26</xdr:row>
      <xdr:rowOff>147485</xdr:rowOff>
    </xdr:to>
    <xdr:graphicFrame macro="">
      <xdr:nvGraphicFramePr>
        <xdr:cNvPr id="2" name="Chart 1">
          <a:extLst>
            <a:ext uri="{FF2B5EF4-FFF2-40B4-BE49-F238E27FC236}">
              <a16:creationId xmlns:a16="http://schemas.microsoft.com/office/drawing/2014/main" id="{A0D109BB-9143-D084-9109-DC45427FE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596080</xdr:colOff>
      <xdr:row>20</xdr:row>
      <xdr:rowOff>61451</xdr:rowOff>
    </xdr:from>
    <xdr:to>
      <xdr:col>4</xdr:col>
      <xdr:colOff>909483</xdr:colOff>
      <xdr:row>26</xdr:row>
      <xdr:rowOff>172065</xdr:rowOff>
    </xdr:to>
    <xdr:graphicFrame macro="">
      <xdr:nvGraphicFramePr>
        <xdr:cNvPr id="4" name="Chart 3">
          <a:extLst>
            <a:ext uri="{FF2B5EF4-FFF2-40B4-BE49-F238E27FC236}">
              <a16:creationId xmlns:a16="http://schemas.microsoft.com/office/drawing/2014/main" id="{9D200C3D-F852-3B47-F6F3-498009D7F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608370</xdr:colOff>
      <xdr:row>20</xdr:row>
      <xdr:rowOff>29496</xdr:rowOff>
    </xdr:from>
    <xdr:to>
      <xdr:col>7</xdr:col>
      <xdr:colOff>970935</xdr:colOff>
      <xdr:row>26</xdr:row>
      <xdr:rowOff>98322</xdr:rowOff>
    </xdr:to>
    <xdr:graphicFrame macro="">
      <xdr:nvGraphicFramePr>
        <xdr:cNvPr id="5" name="Chart 4">
          <a:extLst>
            <a:ext uri="{FF2B5EF4-FFF2-40B4-BE49-F238E27FC236}">
              <a16:creationId xmlns:a16="http://schemas.microsoft.com/office/drawing/2014/main" id="{9103DDA1-5330-F43E-1879-E3DBB21A4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49162</xdr:colOff>
      <xdr:row>20</xdr:row>
      <xdr:rowOff>36871</xdr:rowOff>
    </xdr:from>
    <xdr:to>
      <xdr:col>10</xdr:col>
      <xdr:colOff>854178</xdr:colOff>
      <xdr:row>25</xdr:row>
      <xdr:rowOff>117986</xdr:rowOff>
    </xdr:to>
    <xdr:graphicFrame macro="">
      <xdr:nvGraphicFramePr>
        <xdr:cNvPr id="6" name="Chart 5">
          <a:extLst>
            <a:ext uri="{FF2B5EF4-FFF2-40B4-BE49-F238E27FC236}">
              <a16:creationId xmlns:a16="http://schemas.microsoft.com/office/drawing/2014/main" id="{0BC73C31-8242-7F2B-0587-DBE074906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196643</xdr:colOff>
      <xdr:row>20</xdr:row>
      <xdr:rowOff>61451</xdr:rowOff>
    </xdr:from>
    <xdr:to>
      <xdr:col>13</xdr:col>
      <xdr:colOff>1081548</xdr:colOff>
      <xdr:row>26</xdr:row>
      <xdr:rowOff>24581</xdr:rowOff>
    </xdr:to>
    <xdr:graphicFrame macro="">
      <xdr:nvGraphicFramePr>
        <xdr:cNvPr id="7" name="Chart 6">
          <a:extLst>
            <a:ext uri="{FF2B5EF4-FFF2-40B4-BE49-F238E27FC236}">
              <a16:creationId xmlns:a16="http://schemas.microsoft.com/office/drawing/2014/main" id="{5BB32DF6-9B73-FCFF-C41A-3828D6E64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86262</xdr:colOff>
      <xdr:row>2</xdr:row>
      <xdr:rowOff>71886</xdr:rowOff>
    </xdr:from>
    <xdr:ext cx="12435855" cy="1685632"/>
    <xdr:grpSp>
      <xdr:nvGrpSpPr>
        <xdr:cNvPr id="21" name="Shape 2">
          <a:extLst>
            <a:ext uri="{FF2B5EF4-FFF2-40B4-BE49-F238E27FC236}">
              <a16:creationId xmlns:a16="http://schemas.microsoft.com/office/drawing/2014/main" id="{00000000-0008-0000-0100-000015000000}"/>
            </a:ext>
          </a:extLst>
        </xdr:cNvPr>
        <xdr:cNvGrpSpPr/>
      </xdr:nvGrpSpPr>
      <xdr:grpSpPr>
        <a:xfrm>
          <a:off x="86262" y="429367"/>
          <a:ext cx="12435855" cy="1685632"/>
          <a:chOff x="-1609" y="3013417"/>
          <a:chExt cx="11266741" cy="1685631"/>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609" y="3013417"/>
            <a:ext cx="11266741" cy="1685631"/>
            <a:chOff x="150519" y="407612"/>
            <a:chExt cx="13170494" cy="1621514"/>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0519" y="407612"/>
              <a:ext cx="2880675" cy="1621514"/>
              <a:chOff x="150395" y="415095"/>
              <a:chExt cx="3073438" cy="1593115"/>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0395" y="672397"/>
                <a:ext cx="3073438" cy="1335813"/>
              </a:xfrm>
              <a:prstGeom prst="roundRect">
                <a:avLst>
                  <a:gd name="adj" fmla="val 12486"/>
                </a:avLst>
              </a:prstGeom>
              <a:solidFill>
                <a:schemeClr val="tx1">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15095"/>
                <a:ext cx="3052199" cy="239467"/>
              </a:xfrm>
              <a:prstGeom prst="roundRect">
                <a:avLst>
                  <a:gd name="adj" fmla="val 16667"/>
                </a:avLst>
              </a:prstGeom>
              <a:gradFill>
                <a:gsLst>
                  <a:gs pos="100000">
                    <a:srgbClr val="262626">
                      <a:alpha val="80000"/>
                      <a:lumMod val="65000"/>
                      <a:lumOff val="3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3110874" y="425594"/>
              <a:ext cx="2490203" cy="1586354"/>
              <a:chOff x="592709" y="432762"/>
              <a:chExt cx="2667001" cy="1558574"/>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592709" y="700787"/>
                <a:ext cx="2667001" cy="1290549"/>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592709" y="432762"/>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743884" y="425592"/>
              <a:ext cx="2452105" cy="1579888"/>
              <a:chOff x="682355" y="432761"/>
              <a:chExt cx="2667002" cy="1552220"/>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682356" y="700786"/>
                <a:ext cx="2667001" cy="1284195"/>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682355" y="432761"/>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8228386" y="425592"/>
              <a:ext cx="2440631" cy="1544864"/>
              <a:chOff x="678046" y="432761"/>
              <a:chExt cx="2717868" cy="1517809"/>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728913" y="687197"/>
                <a:ext cx="2667001" cy="126337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678046" y="432761"/>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778751" y="453253"/>
              <a:ext cx="2542262" cy="1503371"/>
              <a:chOff x="775087" y="459937"/>
              <a:chExt cx="2775845" cy="1477044"/>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775087" y="755140"/>
                <a:ext cx="2775845" cy="1181841"/>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5" name="Shape 36">
                <a:extLst>
                  <a:ext uri="{FF2B5EF4-FFF2-40B4-BE49-F238E27FC236}">
                    <a16:creationId xmlns:a16="http://schemas.microsoft.com/office/drawing/2014/main" id="{F49F1254-059C-C6A8-39AA-A86F16107DEA}"/>
                  </a:ext>
                </a:extLst>
              </xdr:cNvPr>
              <xdr:cNvSpPr/>
            </xdr:nvSpPr>
            <xdr:spPr>
              <a:xfrm>
                <a:off x="800801" y="459937"/>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286649</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286649"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12290</xdr:colOff>
      <xdr:row>12</xdr:row>
      <xdr:rowOff>40969</xdr:rowOff>
    </xdr:from>
    <xdr:ext cx="12548421" cy="2638322"/>
    <xdr:grpSp>
      <xdr:nvGrpSpPr>
        <xdr:cNvPr id="2" name="Shape 2">
          <a:extLst>
            <a:ext uri="{FF2B5EF4-FFF2-40B4-BE49-F238E27FC236}">
              <a16:creationId xmlns:a16="http://schemas.microsoft.com/office/drawing/2014/main" id="{00000000-0008-0000-0100-000002000000}"/>
            </a:ext>
          </a:extLst>
        </xdr:cNvPr>
        <xdr:cNvGrpSpPr/>
      </xdr:nvGrpSpPr>
      <xdr:grpSpPr>
        <a:xfrm>
          <a:off x="12290" y="2185858"/>
          <a:ext cx="12548421" cy="2638322"/>
          <a:chOff x="0" y="2721780"/>
          <a:chExt cx="10692001" cy="263832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21780"/>
            <a:ext cx="10692001" cy="2638322"/>
            <a:chOff x="152400" y="1939695"/>
            <a:chExt cx="12515851" cy="285818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826202"/>
              <a:chOff x="152400" y="1971675"/>
              <a:chExt cx="5219701" cy="2826202"/>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82620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39695"/>
              <a:ext cx="4305300" cy="2804925"/>
              <a:chOff x="5448301" y="1939695"/>
              <a:chExt cx="4305300" cy="28049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39695"/>
                <a:ext cx="4305300" cy="28049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67091" y="1971675"/>
              <a:ext cx="2901160" cy="2730336"/>
              <a:chOff x="9767091" y="1866900"/>
              <a:chExt cx="2901160" cy="2718668"/>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67091" y="1866900"/>
                <a:ext cx="2901160" cy="2718668"/>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27</xdr:row>
      <xdr:rowOff>30195</xdr:rowOff>
    </xdr:from>
    <xdr:ext cx="4991100" cy="2435099"/>
    <xdr:sp macro="" textlink="">
      <xdr:nvSpPr>
        <xdr:cNvPr id="15" name="Shape 15">
          <a:extLst>
            <a:ext uri="{FF2B5EF4-FFF2-40B4-BE49-F238E27FC236}">
              <a16:creationId xmlns:a16="http://schemas.microsoft.com/office/drawing/2014/main" id="{00000000-0008-0000-0100-00000F000000}"/>
            </a:ext>
          </a:extLst>
        </xdr:cNvPr>
        <xdr:cNvSpPr/>
      </xdr:nvSpPr>
      <xdr:spPr>
        <a:xfrm>
          <a:off x="0" y="4871136"/>
          <a:ext cx="4991100" cy="2435099"/>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27</xdr:row>
      <xdr:rowOff>61037</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0" y="490197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292176</xdr:colOff>
      <xdr:row>26</xdr:row>
      <xdr:rowOff>146534</xdr:rowOff>
    </xdr:from>
    <xdr:ext cx="4168987" cy="2416557"/>
    <xdr:sp macro="" textlink="">
      <xdr:nvSpPr>
        <xdr:cNvPr id="17" name="Shape 17">
          <a:extLst>
            <a:ext uri="{FF2B5EF4-FFF2-40B4-BE49-F238E27FC236}">
              <a16:creationId xmlns:a16="http://schemas.microsoft.com/office/drawing/2014/main" id="{00000000-0008-0000-0100-000011000000}"/>
            </a:ext>
          </a:extLst>
        </xdr:cNvPr>
        <xdr:cNvSpPr/>
      </xdr:nvSpPr>
      <xdr:spPr>
        <a:xfrm>
          <a:off x="5058140" y="4829370"/>
          <a:ext cx="4168987" cy="241655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328962</xdr:colOff>
      <xdr:row>26</xdr:row>
      <xdr:rowOff>173686</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94926" y="485652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317500</xdr:colOff>
      <xdr:row>26</xdr:row>
      <xdr:rowOff>152350</xdr:rowOff>
    </xdr:from>
    <xdr:ext cx="3350492" cy="2235249"/>
    <xdr:sp macro="" textlink="">
      <xdr:nvSpPr>
        <xdr:cNvPr id="19" name="Shape 19">
          <a:extLst>
            <a:ext uri="{FF2B5EF4-FFF2-40B4-BE49-F238E27FC236}">
              <a16:creationId xmlns:a16="http://schemas.microsoft.com/office/drawing/2014/main" id="{00000000-0008-0000-0100-000013000000}"/>
            </a:ext>
          </a:extLst>
        </xdr:cNvPr>
        <xdr:cNvSpPr/>
      </xdr:nvSpPr>
      <xdr:spPr>
        <a:xfrm>
          <a:off x="9271000" y="4775150"/>
          <a:ext cx="3350492" cy="2235249"/>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428905</xdr:colOff>
      <xdr:row>26</xdr:row>
      <xdr:rowOff>164525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365087" y="4847361"/>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258792</xdr:colOff>
      <xdr:row>5</xdr:row>
      <xdr:rowOff>158151</xdr:rowOff>
    </xdr:from>
    <xdr:to>
      <xdr:col>3</xdr:col>
      <xdr:colOff>589470</xdr:colOff>
      <xdr:row>9</xdr:row>
      <xdr:rowOff>28754</xdr:rowOff>
    </xdr:to>
    <xdr:graphicFrame macro="">
      <xdr:nvGraphicFramePr>
        <xdr:cNvPr id="39" name="Chart 38">
          <a:extLst>
            <a:ext uri="{FF2B5EF4-FFF2-40B4-BE49-F238E27FC236}">
              <a16:creationId xmlns:a16="http://schemas.microsoft.com/office/drawing/2014/main" id="{ED3E7D3C-B0FB-4EEF-A909-7CAA184DE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100643</xdr:colOff>
      <xdr:row>4</xdr:row>
      <xdr:rowOff>129396</xdr:rowOff>
    </xdr:from>
    <xdr:to>
      <xdr:col>8</xdr:col>
      <xdr:colOff>416943</xdr:colOff>
      <xdr:row>6</xdr:row>
      <xdr:rowOff>57509</xdr:rowOff>
    </xdr:to>
    <xdr:sp macro="" textlink="KpI!$E$17">
      <xdr:nvSpPr>
        <xdr:cNvPr id="48" name="Rectangle: Rounded Corners 47">
          <a:extLst>
            <a:ext uri="{FF2B5EF4-FFF2-40B4-BE49-F238E27FC236}">
              <a16:creationId xmlns:a16="http://schemas.microsoft.com/office/drawing/2014/main" id="{6F3E120F-C48C-CF16-7085-F6D6696B7AD0}"/>
            </a:ext>
          </a:extLst>
        </xdr:cNvPr>
        <xdr:cNvSpPr/>
      </xdr:nvSpPr>
      <xdr:spPr>
        <a:xfrm>
          <a:off x="3048001" y="819509"/>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4FCC98B7-A10C-42BC-B68E-A23DA5C25A9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$7,326.65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86265</xdr:colOff>
      <xdr:row>9</xdr:row>
      <xdr:rowOff>129395</xdr:rowOff>
    </xdr:from>
    <xdr:to>
      <xdr:col>8</xdr:col>
      <xdr:colOff>402565</xdr:colOff>
      <xdr:row>11</xdr:row>
      <xdr:rowOff>57509</xdr:rowOff>
    </xdr:to>
    <xdr:sp macro="" textlink="">
      <xdr:nvSpPr>
        <xdr:cNvPr id="49" name="Rectangle: Rounded Corners 48">
          <a:extLst>
            <a:ext uri="{FF2B5EF4-FFF2-40B4-BE49-F238E27FC236}">
              <a16:creationId xmlns:a16="http://schemas.microsoft.com/office/drawing/2014/main" id="{5942DAE1-11FC-8AAF-3F17-B0BBC20E23AE}"/>
            </a:ext>
          </a:extLst>
        </xdr:cNvPr>
        <xdr:cNvSpPr/>
      </xdr:nvSpPr>
      <xdr:spPr>
        <a:xfrm>
          <a:off x="3033623" y="1682150"/>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r>
            <a:rPr lang="en-IN" sz="1600">
              <a:solidFill>
                <a:schemeClr val="bg1"/>
              </a:solidFill>
            </a:rPr>
            <a:t>YOY GROWTH</a:t>
          </a:r>
        </a:p>
      </xdr:txBody>
    </xdr:sp>
    <xdr:clientData/>
  </xdr:twoCellAnchor>
  <xdr:twoCellAnchor>
    <xdr:from>
      <xdr:col>9</xdr:col>
      <xdr:colOff>158152</xdr:colOff>
      <xdr:row>4</xdr:row>
      <xdr:rowOff>100642</xdr:rowOff>
    </xdr:from>
    <xdr:to>
      <xdr:col>12</xdr:col>
      <xdr:colOff>474453</xdr:colOff>
      <xdr:row>6</xdr:row>
      <xdr:rowOff>28755</xdr:rowOff>
    </xdr:to>
    <xdr:sp macro="" textlink="KpI!$H$17">
      <xdr:nvSpPr>
        <xdr:cNvPr id="50" name="Rectangle: Rounded Corners 49">
          <a:extLst>
            <a:ext uri="{FF2B5EF4-FFF2-40B4-BE49-F238E27FC236}">
              <a16:creationId xmlns:a16="http://schemas.microsoft.com/office/drawing/2014/main" id="{48230355-916A-8B7A-62F8-FB21D1B96778}"/>
            </a:ext>
          </a:extLst>
        </xdr:cNvPr>
        <xdr:cNvSpPr/>
      </xdr:nvSpPr>
      <xdr:spPr>
        <a:xfrm>
          <a:off x="5463397" y="790755"/>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89F3990C-5B99-457B-A1E8-A267E1030D5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1025</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172530</xdr:colOff>
      <xdr:row>9</xdr:row>
      <xdr:rowOff>86263</xdr:rowOff>
    </xdr:from>
    <xdr:to>
      <xdr:col>12</xdr:col>
      <xdr:colOff>488831</xdr:colOff>
      <xdr:row>11</xdr:row>
      <xdr:rowOff>14377</xdr:rowOff>
    </xdr:to>
    <xdr:sp macro="" textlink="">
      <xdr:nvSpPr>
        <xdr:cNvPr id="51" name="Rectangle: Rounded Corners 50">
          <a:extLst>
            <a:ext uri="{FF2B5EF4-FFF2-40B4-BE49-F238E27FC236}">
              <a16:creationId xmlns:a16="http://schemas.microsoft.com/office/drawing/2014/main" id="{A089140C-1841-7CEA-9470-EBF347EAE4F4}"/>
            </a:ext>
          </a:extLst>
        </xdr:cNvPr>
        <xdr:cNvSpPr/>
      </xdr:nvSpPr>
      <xdr:spPr>
        <a:xfrm>
          <a:off x="5477775" y="1639018"/>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r>
            <a:rPr lang="en-IN" sz="1600">
              <a:solidFill>
                <a:schemeClr val="bg1"/>
              </a:solidFill>
            </a:rPr>
            <a:t>YOY GROWTH</a:t>
          </a:r>
        </a:p>
      </xdr:txBody>
    </xdr:sp>
    <xdr:clientData/>
  </xdr:twoCellAnchor>
  <xdr:twoCellAnchor>
    <xdr:from>
      <xdr:col>13</xdr:col>
      <xdr:colOff>158151</xdr:colOff>
      <xdr:row>4</xdr:row>
      <xdr:rowOff>129395</xdr:rowOff>
    </xdr:from>
    <xdr:to>
      <xdr:col>16</xdr:col>
      <xdr:colOff>474452</xdr:colOff>
      <xdr:row>6</xdr:row>
      <xdr:rowOff>57508</xdr:rowOff>
    </xdr:to>
    <xdr:sp macro="" textlink="KpI!$K$17">
      <xdr:nvSpPr>
        <xdr:cNvPr id="52" name="Rectangle: Rounded Corners 51">
          <a:extLst>
            <a:ext uri="{FF2B5EF4-FFF2-40B4-BE49-F238E27FC236}">
              <a16:creationId xmlns:a16="http://schemas.microsoft.com/office/drawing/2014/main" id="{48A86825-5BB6-619F-ACCF-F3948BB7A597}"/>
            </a:ext>
          </a:extLst>
        </xdr:cNvPr>
        <xdr:cNvSpPr/>
      </xdr:nvSpPr>
      <xdr:spPr>
        <a:xfrm>
          <a:off x="7821283" y="819508"/>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5162FFA6-038E-4E23-90FB-D4C8C170E52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281</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143774</xdr:colOff>
      <xdr:row>9</xdr:row>
      <xdr:rowOff>86263</xdr:rowOff>
    </xdr:from>
    <xdr:to>
      <xdr:col>16</xdr:col>
      <xdr:colOff>460075</xdr:colOff>
      <xdr:row>11</xdr:row>
      <xdr:rowOff>14376</xdr:rowOff>
    </xdr:to>
    <xdr:sp macro="" textlink="">
      <xdr:nvSpPr>
        <xdr:cNvPr id="53" name="Rectangle: Rounded Corners 52">
          <a:extLst>
            <a:ext uri="{FF2B5EF4-FFF2-40B4-BE49-F238E27FC236}">
              <a16:creationId xmlns:a16="http://schemas.microsoft.com/office/drawing/2014/main" id="{DD6CC039-46FC-E35E-BA62-278CB8ADA588}"/>
            </a:ext>
          </a:extLst>
        </xdr:cNvPr>
        <xdr:cNvSpPr/>
      </xdr:nvSpPr>
      <xdr:spPr>
        <a:xfrm>
          <a:off x="7806906" y="1639018"/>
          <a:ext cx="2084716" cy="273169"/>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r>
            <a:rPr lang="en-IN" sz="1600">
              <a:solidFill>
                <a:schemeClr val="bg1"/>
              </a:solidFill>
            </a:rPr>
            <a:t>YOY GROWTH</a:t>
          </a:r>
        </a:p>
      </xdr:txBody>
    </xdr:sp>
    <xdr:clientData/>
  </xdr:twoCellAnchor>
  <xdr:twoCellAnchor>
    <xdr:from>
      <xdr:col>17</xdr:col>
      <xdr:colOff>230038</xdr:colOff>
      <xdr:row>5</xdr:row>
      <xdr:rowOff>14375</xdr:rowOff>
    </xdr:from>
    <xdr:to>
      <xdr:col>20</xdr:col>
      <xdr:colOff>546339</xdr:colOff>
      <xdr:row>6</xdr:row>
      <xdr:rowOff>115017</xdr:rowOff>
    </xdr:to>
    <xdr:sp macro="" textlink="KpI!$N$17">
      <xdr:nvSpPr>
        <xdr:cNvPr id="54" name="Rectangle: Rounded Corners 53">
          <a:extLst>
            <a:ext uri="{FF2B5EF4-FFF2-40B4-BE49-F238E27FC236}">
              <a16:creationId xmlns:a16="http://schemas.microsoft.com/office/drawing/2014/main" id="{FD1EC4DB-8022-EBDF-7412-88F992C25792}"/>
            </a:ext>
          </a:extLst>
        </xdr:cNvPr>
        <xdr:cNvSpPr/>
      </xdr:nvSpPr>
      <xdr:spPr>
        <a:xfrm>
          <a:off x="10251057" y="877017"/>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fld id="{946B6D77-CC7B-4BFB-ADCA-CFD826903D4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12.00%</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244415</xdr:colOff>
      <xdr:row>9</xdr:row>
      <xdr:rowOff>71885</xdr:rowOff>
    </xdr:from>
    <xdr:to>
      <xdr:col>20</xdr:col>
      <xdr:colOff>560716</xdr:colOff>
      <xdr:row>10</xdr:row>
      <xdr:rowOff>172527</xdr:rowOff>
    </xdr:to>
    <xdr:sp macro="" textlink="">
      <xdr:nvSpPr>
        <xdr:cNvPr id="55" name="Rectangle: Rounded Corners 54">
          <a:extLst>
            <a:ext uri="{FF2B5EF4-FFF2-40B4-BE49-F238E27FC236}">
              <a16:creationId xmlns:a16="http://schemas.microsoft.com/office/drawing/2014/main" id="{2EB06C16-698D-4F49-BD7F-97D0F29996A7}"/>
            </a:ext>
          </a:extLst>
        </xdr:cNvPr>
        <xdr:cNvSpPr/>
      </xdr:nvSpPr>
      <xdr:spPr>
        <a:xfrm>
          <a:off x="10265434" y="1624640"/>
          <a:ext cx="2084716" cy="27317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l"/>
          <a:r>
            <a:rPr lang="en-IN" sz="1600">
              <a:solidFill>
                <a:schemeClr val="bg1"/>
              </a:solidFill>
            </a:rPr>
            <a:t>YOY GROWTH</a:t>
          </a:r>
        </a:p>
      </xdr:txBody>
    </xdr:sp>
    <xdr:clientData/>
  </xdr:twoCellAnchor>
  <xdr:twoCellAnchor>
    <xdr:from>
      <xdr:col>5</xdr:col>
      <xdr:colOff>215661</xdr:colOff>
      <xdr:row>6</xdr:row>
      <xdr:rowOff>71887</xdr:rowOff>
    </xdr:from>
    <xdr:to>
      <xdr:col>8</xdr:col>
      <xdr:colOff>316301</xdr:colOff>
      <xdr:row>9</xdr:row>
      <xdr:rowOff>129396</xdr:rowOff>
    </xdr:to>
    <xdr:graphicFrame macro="">
      <xdr:nvGraphicFramePr>
        <xdr:cNvPr id="56" name="Chart 55">
          <a:extLst>
            <a:ext uri="{FF2B5EF4-FFF2-40B4-BE49-F238E27FC236}">
              <a16:creationId xmlns:a16="http://schemas.microsoft.com/office/drawing/2014/main" id="{567A066C-53CA-4FEB-8F88-24BD9B8C0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230038</xdr:colOff>
      <xdr:row>6</xdr:row>
      <xdr:rowOff>43132</xdr:rowOff>
    </xdr:from>
    <xdr:to>
      <xdr:col>12</xdr:col>
      <xdr:colOff>474452</xdr:colOff>
      <xdr:row>9</xdr:row>
      <xdr:rowOff>57509</xdr:rowOff>
    </xdr:to>
    <xdr:graphicFrame macro="">
      <xdr:nvGraphicFramePr>
        <xdr:cNvPr id="57" name="Chart 56">
          <a:extLst>
            <a:ext uri="{FF2B5EF4-FFF2-40B4-BE49-F238E27FC236}">
              <a16:creationId xmlns:a16="http://schemas.microsoft.com/office/drawing/2014/main" id="{3874E43C-AD06-4FA9-8030-E232390B4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215660</xdr:colOff>
      <xdr:row>6</xdr:row>
      <xdr:rowOff>86265</xdr:rowOff>
    </xdr:from>
    <xdr:to>
      <xdr:col>16</xdr:col>
      <xdr:colOff>416943</xdr:colOff>
      <xdr:row>9</xdr:row>
      <xdr:rowOff>57510</xdr:rowOff>
    </xdr:to>
    <xdr:graphicFrame macro="">
      <xdr:nvGraphicFramePr>
        <xdr:cNvPr id="58" name="Chart 57">
          <a:extLst>
            <a:ext uri="{FF2B5EF4-FFF2-40B4-BE49-F238E27FC236}">
              <a16:creationId xmlns:a16="http://schemas.microsoft.com/office/drawing/2014/main" id="{82AD29CF-9329-478E-A0BF-F65CAFA8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287548</xdr:colOff>
      <xdr:row>6</xdr:row>
      <xdr:rowOff>143773</xdr:rowOff>
    </xdr:from>
    <xdr:to>
      <xdr:col>20</xdr:col>
      <xdr:colOff>542725</xdr:colOff>
      <xdr:row>9</xdr:row>
      <xdr:rowOff>57509</xdr:rowOff>
    </xdr:to>
    <xdr:graphicFrame macro="">
      <xdr:nvGraphicFramePr>
        <xdr:cNvPr id="59" name="Chart 58">
          <a:extLst>
            <a:ext uri="{FF2B5EF4-FFF2-40B4-BE49-F238E27FC236}">
              <a16:creationId xmlns:a16="http://schemas.microsoft.com/office/drawing/2014/main" id="{3B0B5322-A64B-41D5-B244-7105B24CB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301924</xdr:colOff>
      <xdr:row>4</xdr:row>
      <xdr:rowOff>129396</xdr:rowOff>
    </xdr:from>
    <xdr:to>
      <xdr:col>4</xdr:col>
      <xdr:colOff>244414</xdr:colOff>
      <xdr:row>6</xdr:row>
      <xdr:rowOff>86263</xdr:rowOff>
    </xdr:to>
    <xdr:sp macro="" textlink="KpI!$E$17">
      <xdr:nvSpPr>
        <xdr:cNvPr id="65" name="Rectangle: Rounded Corners 64">
          <a:extLst>
            <a:ext uri="{FF2B5EF4-FFF2-40B4-BE49-F238E27FC236}">
              <a16:creationId xmlns:a16="http://schemas.microsoft.com/office/drawing/2014/main" id="{387AD675-6CE0-AACC-D60F-85968B0A9D70}"/>
            </a:ext>
          </a:extLst>
        </xdr:cNvPr>
        <xdr:cNvSpPr/>
      </xdr:nvSpPr>
      <xdr:spPr>
        <a:xfrm>
          <a:off x="301924" y="819509"/>
          <a:ext cx="2300377" cy="30192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4358F2-E78D-4CB7-B309-BCE733BE6C4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$7,326.65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301924</xdr:colOff>
      <xdr:row>9</xdr:row>
      <xdr:rowOff>115018</xdr:rowOff>
    </xdr:from>
    <xdr:to>
      <xdr:col>4</xdr:col>
      <xdr:colOff>244414</xdr:colOff>
      <xdr:row>11</xdr:row>
      <xdr:rowOff>71886</xdr:rowOff>
    </xdr:to>
    <xdr:sp macro="" textlink="">
      <xdr:nvSpPr>
        <xdr:cNvPr id="66" name="Rectangle: Rounded Corners 65">
          <a:extLst>
            <a:ext uri="{FF2B5EF4-FFF2-40B4-BE49-F238E27FC236}">
              <a16:creationId xmlns:a16="http://schemas.microsoft.com/office/drawing/2014/main" id="{280F99F5-0845-E330-0D89-30582C57347E}"/>
            </a:ext>
          </a:extLst>
        </xdr:cNvPr>
        <xdr:cNvSpPr/>
      </xdr:nvSpPr>
      <xdr:spPr>
        <a:xfrm>
          <a:off x="301924" y="1667773"/>
          <a:ext cx="2300377" cy="30192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mc:AlternateContent xmlns:mc="http://schemas.openxmlformats.org/markup-compatibility/2006">
    <mc:Choice xmlns:a14="http://schemas.microsoft.com/office/drawing/2010/main" Requires="a14">
      <xdr:twoCellAnchor editAs="oneCell">
        <xdr:from>
          <xdr:col>3</xdr:col>
          <xdr:colOff>115018</xdr:colOff>
          <xdr:row>9</xdr:row>
          <xdr:rowOff>162263</xdr:rowOff>
        </xdr:from>
        <xdr:to>
          <xdr:col>4</xdr:col>
          <xdr:colOff>356419</xdr:colOff>
          <xdr:row>11</xdr:row>
          <xdr:rowOff>89362</xdr:rowOff>
        </xdr:to>
        <xdr:pic>
          <xdr:nvPicPr>
            <xdr:cNvPr id="41" name="Picture 40">
              <a:extLst>
                <a:ext uri="{FF2B5EF4-FFF2-40B4-BE49-F238E27FC236}">
                  <a16:creationId xmlns:a16="http://schemas.microsoft.com/office/drawing/2014/main" id="{C0713E5B-0E5B-BC31-7ED3-D7A0AA5F0FD3}"/>
                </a:ext>
              </a:extLst>
            </xdr:cNvPr>
            <xdr:cNvPicPr>
              <a:picLocks noChangeAspect="1" noChangeArrowheads="1"/>
              <a:extLst>
                <a:ext uri="{84589F7E-364E-4C9E-8A38-B11213B215E9}">
                  <a14:cameraTool cellRange="'KPI YOY'!$G$8" spid="_x0000_s7229"/>
                </a:ext>
              </a:extLst>
            </xdr:cNvPicPr>
          </xdr:nvPicPr>
          <xdr:blipFill>
            <a:blip xmlns:r="http://schemas.openxmlformats.org/officeDocument/2006/relationships" r:embed="rId6"/>
            <a:srcRect/>
            <a:stretch>
              <a:fillRect/>
            </a:stretch>
          </xdr:blipFill>
          <xdr:spPr bwMode="auto">
            <a:xfrm>
              <a:off x="1884824" y="1710844"/>
              <a:ext cx="831337" cy="2712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282678</xdr:colOff>
          <xdr:row>9</xdr:row>
          <xdr:rowOff>159774</xdr:rowOff>
        </xdr:from>
        <xdr:to>
          <xdr:col>8</xdr:col>
          <xdr:colOff>481016</xdr:colOff>
          <xdr:row>11</xdr:row>
          <xdr:rowOff>61450</xdr:rowOff>
        </xdr:to>
        <xdr:pic>
          <xdr:nvPicPr>
            <xdr:cNvPr id="168" name="Picture 167">
              <a:extLst>
                <a:ext uri="{FF2B5EF4-FFF2-40B4-BE49-F238E27FC236}">
                  <a16:creationId xmlns:a16="http://schemas.microsoft.com/office/drawing/2014/main" id="{F65E8F3F-8FF4-9D18-5EC3-3F3A67FC44EE}"/>
                </a:ext>
              </a:extLst>
            </xdr:cNvPr>
            <xdr:cNvPicPr>
              <a:picLocks noChangeAspect="1" noChangeArrowheads="1"/>
              <a:extLst>
                <a:ext uri="{84589F7E-364E-4C9E-8A38-B11213B215E9}">
                  <a14:cameraTool cellRange="'KPI YOY'!$H$8" spid="_x0000_s7230"/>
                </a:ext>
              </a:extLst>
            </xdr:cNvPicPr>
          </xdr:nvPicPr>
          <xdr:blipFill>
            <a:blip xmlns:r="http://schemas.openxmlformats.org/officeDocument/2006/relationships" r:embed="rId7"/>
            <a:srcRect/>
            <a:stretch>
              <a:fillRect/>
            </a:stretch>
          </xdr:blipFill>
          <xdr:spPr bwMode="auto">
            <a:xfrm>
              <a:off x="4412226" y="1708355"/>
              <a:ext cx="788274" cy="24580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344128</xdr:colOff>
          <xdr:row>9</xdr:row>
          <xdr:rowOff>135193</xdr:rowOff>
        </xdr:from>
        <xdr:to>
          <xdr:col>12</xdr:col>
          <xdr:colOff>540773</xdr:colOff>
          <xdr:row>11</xdr:row>
          <xdr:rowOff>51203</xdr:rowOff>
        </xdr:to>
        <xdr:pic>
          <xdr:nvPicPr>
            <xdr:cNvPr id="170" name="Picture 169">
              <a:extLst>
                <a:ext uri="{FF2B5EF4-FFF2-40B4-BE49-F238E27FC236}">
                  <a16:creationId xmlns:a16="http://schemas.microsoft.com/office/drawing/2014/main" id="{CBEAE718-832B-CF7B-8F06-D5AF64D7A273}"/>
                </a:ext>
              </a:extLst>
            </xdr:cNvPr>
            <xdr:cNvPicPr>
              <a:picLocks noChangeAspect="1" noChangeArrowheads="1"/>
              <a:extLst>
                <a:ext uri="{84589F7E-364E-4C9E-8A38-B11213B215E9}">
                  <a14:cameraTool cellRange="'KPI YOY'!$I$8" spid="_x0000_s7231"/>
                </a:ext>
              </a:extLst>
            </xdr:cNvPicPr>
          </xdr:nvPicPr>
          <xdr:blipFill>
            <a:blip xmlns:r="http://schemas.openxmlformats.org/officeDocument/2006/relationships" r:embed="rId8"/>
            <a:srcRect/>
            <a:stretch>
              <a:fillRect/>
            </a:stretch>
          </xdr:blipFill>
          <xdr:spPr bwMode="auto">
            <a:xfrm>
              <a:off x="6833418" y="1683774"/>
              <a:ext cx="786581" cy="2601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282678</xdr:colOff>
          <xdr:row>9</xdr:row>
          <xdr:rowOff>122902</xdr:rowOff>
        </xdr:from>
        <xdr:to>
          <xdr:col>16</xdr:col>
          <xdr:colOff>479322</xdr:colOff>
          <xdr:row>11</xdr:row>
          <xdr:rowOff>38911</xdr:rowOff>
        </xdr:to>
        <xdr:pic>
          <xdr:nvPicPr>
            <xdr:cNvPr id="172" name="Picture 171">
              <a:extLst>
                <a:ext uri="{FF2B5EF4-FFF2-40B4-BE49-F238E27FC236}">
                  <a16:creationId xmlns:a16="http://schemas.microsoft.com/office/drawing/2014/main" id="{67CA838B-2B85-F607-A5D6-17FCC9ABF93F}"/>
                </a:ext>
              </a:extLst>
            </xdr:cNvPr>
            <xdr:cNvPicPr>
              <a:picLocks noChangeAspect="1" noChangeArrowheads="1"/>
              <a:extLst>
                <a:ext uri="{84589F7E-364E-4C9E-8A38-B11213B215E9}">
                  <a14:cameraTool cellRange="'KPI YOY'!$J$8" spid="_x0000_s7232"/>
                </a:ext>
              </a:extLst>
            </xdr:cNvPicPr>
          </xdr:nvPicPr>
          <xdr:blipFill>
            <a:blip xmlns:r="http://schemas.openxmlformats.org/officeDocument/2006/relationships" r:embed="rId9"/>
            <a:srcRect/>
            <a:stretch>
              <a:fillRect/>
            </a:stretch>
          </xdr:blipFill>
          <xdr:spPr bwMode="auto">
            <a:xfrm>
              <a:off x="9131710" y="1671483"/>
              <a:ext cx="786580" cy="260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405580</xdr:colOff>
          <xdr:row>9</xdr:row>
          <xdr:rowOff>98322</xdr:rowOff>
        </xdr:from>
        <xdr:to>
          <xdr:col>20</xdr:col>
          <xdr:colOff>540773</xdr:colOff>
          <xdr:row>11</xdr:row>
          <xdr:rowOff>11901</xdr:rowOff>
        </xdr:to>
        <xdr:pic>
          <xdr:nvPicPr>
            <xdr:cNvPr id="174" name="Picture 173">
              <a:extLst>
                <a:ext uri="{FF2B5EF4-FFF2-40B4-BE49-F238E27FC236}">
                  <a16:creationId xmlns:a16="http://schemas.microsoft.com/office/drawing/2014/main" id="{9BDADB52-40E4-7F19-E138-FD38F821FABA}"/>
                </a:ext>
              </a:extLst>
            </xdr:cNvPr>
            <xdr:cNvPicPr>
              <a:picLocks noChangeAspect="1" noChangeArrowheads="1"/>
              <a:extLst>
                <a:ext uri="{84589F7E-364E-4C9E-8A38-B11213B215E9}">
                  <a14:cameraTool cellRange="'KPI YOY'!$K$8" spid="_x0000_s7233"/>
                </a:ext>
              </a:extLst>
            </xdr:cNvPicPr>
          </xdr:nvPicPr>
          <xdr:blipFill>
            <a:blip xmlns:r="http://schemas.openxmlformats.org/officeDocument/2006/relationships" r:embed="rId10"/>
            <a:srcRect/>
            <a:stretch>
              <a:fillRect/>
            </a:stretch>
          </xdr:blipFill>
          <xdr:spPr bwMode="auto">
            <a:xfrm>
              <a:off x="11614354" y="1646903"/>
              <a:ext cx="725129" cy="2577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86032</xdr:colOff>
      <xdr:row>14</xdr:row>
      <xdr:rowOff>49161</xdr:rowOff>
    </xdr:from>
    <xdr:to>
      <xdr:col>8</xdr:col>
      <xdr:colOff>516193</xdr:colOff>
      <xdr:row>26</xdr:row>
      <xdr:rowOff>0</xdr:rowOff>
    </xdr:to>
    <xdr:graphicFrame macro="">
      <xdr:nvGraphicFramePr>
        <xdr:cNvPr id="177" name="Chart 176">
          <a:extLst>
            <a:ext uri="{FF2B5EF4-FFF2-40B4-BE49-F238E27FC236}">
              <a16:creationId xmlns:a16="http://schemas.microsoft.com/office/drawing/2014/main" id="{72C5CF54-5385-418E-B5AC-5C28BB37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24581</xdr:colOff>
      <xdr:row>14</xdr:row>
      <xdr:rowOff>12292</xdr:rowOff>
    </xdr:from>
    <xdr:to>
      <xdr:col>16</xdr:col>
      <xdr:colOff>147484</xdr:colOff>
      <xdr:row>25</xdr:row>
      <xdr:rowOff>86032</xdr:rowOff>
    </xdr:to>
    <mc:AlternateContent xmlns:mc="http://schemas.openxmlformats.org/markup-compatibility/2006">
      <mc:Choice xmlns:cx1="http://schemas.microsoft.com/office/drawing/2015/9/8/chartex" Requires="cx1">
        <xdr:graphicFrame macro="">
          <xdr:nvGraphicFramePr>
            <xdr:cNvPr id="178" name="Chart 177">
              <a:extLst>
                <a:ext uri="{FF2B5EF4-FFF2-40B4-BE49-F238E27FC236}">
                  <a16:creationId xmlns:a16="http://schemas.microsoft.com/office/drawing/2014/main" id="{6B51BEB6-41F8-4254-B4BA-0CBB00E1E6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73821" y="2465932"/>
              <a:ext cx="4283423" cy="2001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179294</xdr:colOff>
      <xdr:row>14</xdr:row>
      <xdr:rowOff>44823</xdr:rowOff>
    </xdr:from>
    <xdr:to>
      <xdr:col>21</xdr:col>
      <xdr:colOff>67235</xdr:colOff>
      <xdr:row>25</xdr:row>
      <xdr:rowOff>138546</xdr:rowOff>
    </xdr:to>
    <xdr:graphicFrame macro="">
      <xdr:nvGraphicFramePr>
        <xdr:cNvPr id="179" name="Chart 178">
          <a:extLst>
            <a:ext uri="{FF2B5EF4-FFF2-40B4-BE49-F238E27FC236}">
              <a16:creationId xmlns:a16="http://schemas.microsoft.com/office/drawing/2014/main" id="{8758F228-BD5A-4061-A1D9-3ECB9217B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44824</xdr:colOff>
      <xdr:row>28</xdr:row>
      <xdr:rowOff>168088</xdr:rowOff>
    </xdr:from>
    <xdr:to>
      <xdr:col>8</xdr:col>
      <xdr:colOff>134471</xdr:colOff>
      <xdr:row>40</xdr:row>
      <xdr:rowOff>145676</xdr:rowOff>
    </xdr:to>
    <mc:AlternateContent xmlns:mc="http://schemas.openxmlformats.org/markup-compatibility/2006">
      <mc:Choice xmlns:cx4="http://schemas.microsoft.com/office/drawing/2016/5/10/chartex" Requires="cx4">
        <xdr:graphicFrame macro="">
          <xdr:nvGraphicFramePr>
            <xdr:cNvPr id="181" name="Chart 180">
              <a:extLst>
                <a:ext uri="{FF2B5EF4-FFF2-40B4-BE49-F238E27FC236}">
                  <a16:creationId xmlns:a16="http://schemas.microsoft.com/office/drawing/2014/main" id="{E9933CCC-A7AB-4E13-947E-3BE7B9CE7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4824" y="5075368"/>
              <a:ext cx="4844527" cy="20807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332509</xdr:colOff>
      <xdr:row>28</xdr:row>
      <xdr:rowOff>69273</xdr:rowOff>
    </xdr:from>
    <xdr:to>
      <xdr:col>15</xdr:col>
      <xdr:colOff>235527</xdr:colOff>
      <xdr:row>40</xdr:row>
      <xdr:rowOff>0</xdr:rowOff>
    </xdr:to>
    <xdr:graphicFrame macro="">
      <xdr:nvGraphicFramePr>
        <xdr:cNvPr id="38" name="Chart 37">
          <a:extLst>
            <a:ext uri="{FF2B5EF4-FFF2-40B4-BE49-F238E27FC236}">
              <a16:creationId xmlns:a16="http://schemas.microsoft.com/office/drawing/2014/main" id="{31D426A6-BB40-4894-9459-D722D4666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374073</xdr:colOff>
      <xdr:row>28</xdr:row>
      <xdr:rowOff>96982</xdr:rowOff>
    </xdr:from>
    <xdr:to>
      <xdr:col>17</xdr:col>
      <xdr:colOff>110836</xdr:colOff>
      <xdr:row>38</xdr:row>
      <xdr:rowOff>6663</xdr:rowOff>
    </xdr:to>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1ACE13C8-E478-4B5F-8A46-85BC19F93C4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54787" y="4668982"/>
              <a:ext cx="934192" cy="1542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466205</xdr:colOff>
      <xdr:row>28</xdr:row>
      <xdr:rowOff>92132</xdr:rowOff>
    </xdr:from>
    <xdr:to>
      <xdr:col>20</xdr:col>
      <xdr:colOff>457200</xdr:colOff>
      <xdr:row>37</xdr:row>
      <xdr:rowOff>138546</xdr:rowOff>
    </xdr:to>
    <mc:AlternateContent xmlns:mc="http://schemas.openxmlformats.org/markup-compatibility/2006" xmlns:a14="http://schemas.microsoft.com/office/drawing/2010/main">
      <mc:Choice Requires="a14">
        <xdr:graphicFrame macro="">
          <xdr:nvGraphicFramePr>
            <xdr:cNvPr id="42" name="Segment 1">
              <a:extLst>
                <a:ext uri="{FF2B5EF4-FFF2-40B4-BE49-F238E27FC236}">
                  <a16:creationId xmlns:a16="http://schemas.microsoft.com/office/drawing/2014/main" id="{8EFF9683-2CB9-4060-A208-A93D15C5DF8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43062" y="4664132"/>
              <a:ext cx="1188424" cy="1515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128846</xdr:colOff>
      <xdr:row>28</xdr:row>
      <xdr:rowOff>87282</xdr:rowOff>
    </xdr:from>
    <xdr:to>
      <xdr:col>18</xdr:col>
      <xdr:colOff>443346</xdr:colOff>
      <xdr:row>37</xdr:row>
      <xdr:rowOff>152400</xdr:rowOff>
    </xdr:to>
    <mc:AlternateContent xmlns:mc="http://schemas.openxmlformats.org/markup-compatibility/2006" xmlns:a14="http://schemas.microsoft.com/office/drawing/2010/main">
      <mc:Choice Requires="a14">
        <xdr:graphicFrame macro="">
          <xdr:nvGraphicFramePr>
            <xdr:cNvPr id="43" name="Region 1">
              <a:extLst>
                <a:ext uri="{FF2B5EF4-FFF2-40B4-BE49-F238E27FC236}">
                  <a16:creationId xmlns:a16="http://schemas.microsoft.com/office/drawing/2014/main" id="{61B20D93-27D7-4AFA-90AD-DC86F376443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06989" y="4659282"/>
              <a:ext cx="913214" cy="1534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k Tailor" refreshedDate="45729.463555324073" createdVersion="8" refreshedVersion="8" minRefreshableVersion="3" recordCount="9994" xr:uid="{CDF9297A-7C05-4A90-B946-D5AA7425341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597203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85DD7A-1F52-41F6-A2FC-1C1258D194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6">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AD66E9-8B68-4789-81DC-28037C789CE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78E0C0-FC08-4CF9-B0AF-4DAF073DD7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3D624F-2CD1-43FE-8B38-2B28F93CAB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38"/>
    </i>
    <i>
      <x v="2"/>
    </i>
    <i>
      <x v="22"/>
    </i>
    <i>
      <x v="16"/>
    </i>
    <i>
      <x v="44"/>
    </i>
    <i>
      <x v="9"/>
    </i>
    <i>
      <x v="40"/>
    </i>
    <i>
      <x v="31"/>
    </i>
    <i>
      <x v="15"/>
    </i>
    <i>
      <x v="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62DF36-ABFA-4230-AEE9-0B2FC35023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4"/>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2DB57-BAF2-4BEF-9625-B8FD31D23AF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M3:N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4">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9C9152-6718-445F-BA7F-A7CCBB03B4B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3:K16"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07DCD7-8DD0-4CDE-8C1D-9B24432F6A2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32F07C-F40A-4A76-B2D8-4CBAE28C23D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6E670C-4BE3-43FC-BB6A-86CBFC47D45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E02656-00BF-44D1-8A96-E1860244BA0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A86D55B-29C1-4EAC-8B7A-E27E66F9C18D}"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6" name="PivotTable4"/>
    <pivotTable tabId="5" name="PivotTable3"/>
    <pivotTable tabId="7" name="PivotTable5"/>
  </pivotTables>
  <data>
    <tabular pivotCacheId="1459720387">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CC5BA3-AEF9-4B5A-A89C-88CC61991782}"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10" name="PivotTable1"/>
    <pivotTable tabId="6" name="PivotTable4"/>
    <pivotTable tabId="5" name="PivotTable3"/>
    <pivotTable tabId="7" name="PivotTable5"/>
  </pivotTables>
  <data>
    <tabular pivotCacheId="145972038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C58BA1-F2F4-41B0-8B57-9FE456127255}"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10" name="PivotTable1"/>
    <pivotTable tabId="6" name="PivotTable4"/>
    <pivotTable tabId="5" name="PivotTable3"/>
    <pivotTable tabId="7" name="PivotTable5"/>
  </pivotTables>
  <data>
    <tabular pivotCacheId="1459720387">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C6FE04-F829-48AD-80E6-3912C686258F}" cache="Slicer_Year" caption="Year" rowHeight="234950"/>
  <slicer name="Segment" xr10:uid="{A185D8F4-5D75-48E7-A50E-3AA1ED8AB29F}" cache="Slicer_Segment" caption="Segment" rowHeight="234950"/>
  <slicer name="Region" xr10:uid="{655B88F0-C3FE-482E-B4EB-63DA564FA12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148FA9B-6A87-43AB-BA24-01316F7406F1}" cache="Slicer_Year" caption="Year" style="AB" rowHeight="234950"/>
  <slicer name="Segment 1" xr10:uid="{E87BC1EC-B8AD-43C9-BFFE-2469489BFB90}" cache="Slicer_Segment" caption="Segment" style="AB" rowHeight="234950"/>
  <slicer name="Region 1" xr10:uid="{3C5AF3B5-D6FB-4DEA-B4AF-DA316C31559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A0BE5-7127-4349-80A4-1C053A810843}">
  <dimension ref="A3:C16"/>
  <sheetViews>
    <sheetView zoomScale="64" workbookViewId="0">
      <selection activeCell="E27" sqref="E27"/>
    </sheetView>
  </sheetViews>
  <sheetFormatPr defaultRowHeight="14.4" x14ac:dyDescent="0.3"/>
  <cols>
    <col min="1" max="1" width="15.44140625" bestFit="1" customWidth="1"/>
    <col min="2" max="2" width="13.33203125" bestFit="1" customWidth="1"/>
    <col min="3" max="3" width="13.109375" bestFit="1" customWidth="1"/>
  </cols>
  <sheetData>
    <row r="3" spans="1:3" x14ac:dyDescent="0.3">
      <c r="A3" s="15" t="s">
        <v>10933</v>
      </c>
      <c r="B3" s="14" t="s">
        <v>10947</v>
      </c>
      <c r="C3" s="20" t="s">
        <v>10948</v>
      </c>
    </row>
    <row r="4" spans="1:3" x14ac:dyDescent="0.3">
      <c r="A4" s="17" t="s">
        <v>10935</v>
      </c>
      <c r="B4" s="21">
        <v>3706.1099999999997</v>
      </c>
      <c r="C4" s="22">
        <v>758.63199999999995</v>
      </c>
    </row>
    <row r="5" spans="1:3" x14ac:dyDescent="0.3">
      <c r="A5" s="18" t="s">
        <v>10936</v>
      </c>
      <c r="B5" s="23">
        <v>937.01199999999994</v>
      </c>
      <c r="C5" s="24">
        <v>109.07519999999994</v>
      </c>
    </row>
    <row r="6" spans="1:3" x14ac:dyDescent="0.3">
      <c r="A6" s="18" t="s">
        <v>10937</v>
      </c>
      <c r="B6" s="23">
        <v>988.00999999999988</v>
      </c>
      <c r="C6" s="24">
        <v>183.09379999999999</v>
      </c>
    </row>
    <row r="7" spans="1:3" x14ac:dyDescent="0.3">
      <c r="A7" s="18" t="s">
        <v>10938</v>
      </c>
      <c r="B7" s="23">
        <v>1797.44</v>
      </c>
      <c r="C7" s="24">
        <v>274.08139999999986</v>
      </c>
    </row>
    <row r="8" spans="1:3" x14ac:dyDescent="0.3">
      <c r="A8" s="18" t="s">
        <v>10939</v>
      </c>
      <c r="B8" s="23">
        <v>8772.4890000000032</v>
      </c>
      <c r="C8" s="24">
        <v>615.08949999999993</v>
      </c>
    </row>
    <row r="9" spans="1:3" x14ac:dyDescent="0.3">
      <c r="A9" s="18" t="s">
        <v>10940</v>
      </c>
      <c r="B9" s="23">
        <v>3497.2640000000006</v>
      </c>
      <c r="C9" s="24">
        <v>547.34599999999978</v>
      </c>
    </row>
    <row r="10" spans="1:3" x14ac:dyDescent="0.3">
      <c r="A10" s="18" t="s">
        <v>10941</v>
      </c>
      <c r="B10" s="23">
        <v>2143.3719999999998</v>
      </c>
      <c r="C10" s="24">
        <v>343.48559999999992</v>
      </c>
    </row>
    <row r="11" spans="1:3" x14ac:dyDescent="0.3">
      <c r="A11" s="18" t="s">
        <v>10942</v>
      </c>
      <c r="B11" s="23">
        <v>8678.8940000000002</v>
      </c>
      <c r="C11" s="24">
        <v>-423.7052999999994</v>
      </c>
    </row>
    <row r="12" spans="1:3" x14ac:dyDescent="0.3">
      <c r="A12" s="18" t="s">
        <v>10943</v>
      </c>
      <c r="B12" s="23">
        <v>5799.8200000000015</v>
      </c>
      <c r="C12" s="24">
        <v>1926.2751999999998</v>
      </c>
    </row>
    <row r="13" spans="1:3" x14ac:dyDescent="0.3">
      <c r="A13" s="18" t="s">
        <v>10944</v>
      </c>
      <c r="B13" s="23">
        <v>4075.1800000000003</v>
      </c>
      <c r="C13" s="24">
        <v>926.98060000000009</v>
      </c>
    </row>
    <row r="14" spans="1:3" x14ac:dyDescent="0.3">
      <c r="A14" s="18" t="s">
        <v>10945</v>
      </c>
      <c r="B14" s="23">
        <v>7136.4520000000011</v>
      </c>
      <c r="C14" s="24">
        <v>837.05229999999949</v>
      </c>
    </row>
    <row r="15" spans="1:3" x14ac:dyDescent="0.3">
      <c r="A15" s="18" t="s">
        <v>10946</v>
      </c>
      <c r="B15" s="23">
        <v>13498.779999999997</v>
      </c>
      <c r="C15" s="24">
        <v>1229.2406999999996</v>
      </c>
    </row>
    <row r="16" spans="1:3" x14ac:dyDescent="0.3">
      <c r="A16" s="19" t="s">
        <v>10934</v>
      </c>
      <c r="B16" s="41">
        <v>61030.823000000004</v>
      </c>
      <c r="C16" s="42">
        <v>7326.6469999999981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705FE-B603-4167-9576-CB8CAAE09C91}">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15" t="s">
        <v>10933</v>
      </c>
      <c r="B3" s="16" t="s">
        <v>10948</v>
      </c>
      <c r="D3" s="25" t="s">
        <v>15</v>
      </c>
      <c r="E3" s="25" t="s">
        <v>21</v>
      </c>
    </row>
    <row r="4" spans="1:5" x14ac:dyDescent="0.3">
      <c r="A4" s="17" t="s">
        <v>71</v>
      </c>
      <c r="B4" s="16">
        <v>3489.9053000000013</v>
      </c>
      <c r="D4" t="str">
        <f>A4</f>
        <v>Technology</v>
      </c>
      <c r="E4" s="26">
        <f>GETPIVOTDATA("Profit",$A$3,"Category",A4)</f>
        <v>3489.9053000000013</v>
      </c>
    </row>
    <row r="5" spans="1:5" x14ac:dyDescent="0.3">
      <c r="A5" s="18" t="s">
        <v>46</v>
      </c>
      <c r="B5" s="37">
        <v>2490.4905000000003</v>
      </c>
      <c r="D5" t="str">
        <f t="shared" ref="D5:D7" si="0">A5</f>
        <v>Office Supplies</v>
      </c>
      <c r="E5" s="26">
        <f t="shared" ref="E5:E6" si="1">GETPIVOTDATA("Profit",$A$3,"Category",A5)</f>
        <v>2490.4905000000003</v>
      </c>
    </row>
    <row r="6" spans="1:5" x14ac:dyDescent="0.3">
      <c r="A6" s="18" t="s">
        <v>32</v>
      </c>
      <c r="B6" s="37">
        <v>1346.2511999999997</v>
      </c>
      <c r="D6" t="str">
        <f t="shared" si="0"/>
        <v>Furniture</v>
      </c>
      <c r="E6" s="26">
        <f t="shared" si="1"/>
        <v>1346.2511999999997</v>
      </c>
    </row>
    <row r="7" spans="1:5" x14ac:dyDescent="0.3">
      <c r="A7" s="19" t="s">
        <v>10934</v>
      </c>
      <c r="B7" s="38">
        <v>7326.6470000000008</v>
      </c>
      <c r="D7" t="str">
        <f t="shared" si="0"/>
        <v>Grand Total</v>
      </c>
      <c r="E7" s="26">
        <f>GETPIVOTDATA("Profit",$A$3)</f>
        <v>7326.6470000000008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2F7D-FED0-4B43-9990-348F975A0B4A}">
  <dimension ref="A3:B7"/>
  <sheetViews>
    <sheetView zoomScale="66" workbookViewId="0">
      <selection activeCell="E24" sqref="E24"/>
    </sheetView>
  </sheetViews>
  <sheetFormatPr defaultRowHeight="14.4" x14ac:dyDescent="0.3"/>
  <cols>
    <col min="1" max="1" width="15.21875" bestFit="1" customWidth="1"/>
    <col min="2" max="2" width="12.88671875" bestFit="1" customWidth="1"/>
  </cols>
  <sheetData>
    <row r="3" spans="1:2" x14ac:dyDescent="0.3">
      <c r="A3" s="15" t="s">
        <v>10933</v>
      </c>
      <c r="B3" s="16" t="s">
        <v>10947</v>
      </c>
    </row>
    <row r="4" spans="1:2" x14ac:dyDescent="0.3">
      <c r="A4" s="17" t="s">
        <v>32</v>
      </c>
      <c r="B4" s="27">
        <v>0.38052621377889673</v>
      </c>
    </row>
    <row r="5" spans="1:2" x14ac:dyDescent="0.3">
      <c r="A5" s="18" t="s">
        <v>46</v>
      </c>
      <c r="B5" s="28">
        <v>0.3034175534549155</v>
      </c>
    </row>
    <row r="6" spans="1:2" x14ac:dyDescent="0.3">
      <c r="A6" s="18" t="s">
        <v>71</v>
      </c>
      <c r="B6" s="28">
        <v>0.31605623276618772</v>
      </c>
    </row>
    <row r="7" spans="1:2" x14ac:dyDescent="0.3">
      <c r="A7" s="19"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8436B-E87C-4DEB-A73C-444BAB71F0A6}">
  <dimension ref="A3:E53"/>
  <sheetViews>
    <sheetView topLeftCell="A18" workbookViewId="0">
      <selection activeCell="B13" sqref="B13"/>
    </sheetView>
  </sheetViews>
  <sheetFormatPr defaultRowHeight="14.4" x14ac:dyDescent="0.3"/>
  <cols>
    <col min="1" max="1" width="13.109375" bestFit="1" customWidth="1"/>
    <col min="2" max="2" width="11.21875" bestFit="1" customWidth="1"/>
    <col min="4" max="4" width="17.33203125" bestFit="1" customWidth="1"/>
    <col min="5" max="5" width="12" bestFit="1" customWidth="1"/>
  </cols>
  <sheetData>
    <row r="3" spans="1:5" x14ac:dyDescent="0.3">
      <c r="A3" s="15" t="s">
        <v>10933</v>
      </c>
      <c r="B3" s="16" t="s">
        <v>10947</v>
      </c>
      <c r="D3" s="25" t="s">
        <v>11</v>
      </c>
      <c r="E3" s="25" t="s">
        <v>18</v>
      </c>
    </row>
    <row r="4" spans="1:5" x14ac:dyDescent="0.3">
      <c r="A4" s="17" t="s">
        <v>358</v>
      </c>
      <c r="B4" s="16">
        <v>267.33999999999997</v>
      </c>
      <c r="D4" t="str">
        <f>A4</f>
        <v>Alabama</v>
      </c>
      <c r="E4" s="26">
        <f>GETPIVOTDATA("Sales",$A$3,"State",A4)</f>
        <v>267.33999999999997</v>
      </c>
    </row>
    <row r="5" spans="1:5" x14ac:dyDescent="0.3">
      <c r="A5" s="18" t="s">
        <v>383</v>
      </c>
      <c r="B5" s="37">
        <v>325.83999999999997</v>
      </c>
      <c r="D5" t="str">
        <f t="shared" ref="D5:D53" si="0">A5</f>
        <v>South Carolina</v>
      </c>
      <c r="E5" s="26">
        <f t="shared" ref="E5:E52" si="1">GETPIVOTDATA("Sales",$A$3,"State",A5)</f>
        <v>325.83999999999997</v>
      </c>
    </row>
    <row r="6" spans="1:5" x14ac:dyDescent="0.3">
      <c r="A6" s="18" t="s">
        <v>1707</v>
      </c>
      <c r="B6" s="37">
        <v>1179.3999999999999</v>
      </c>
      <c r="D6" t="str">
        <f t="shared" si="0"/>
        <v>Arkansas</v>
      </c>
      <c r="E6" s="26">
        <f t="shared" si="1"/>
        <v>1179.3999999999999</v>
      </c>
    </row>
    <row r="7" spans="1:5" x14ac:dyDescent="0.3">
      <c r="A7" s="18" t="s">
        <v>1487</v>
      </c>
      <c r="B7" s="37">
        <v>1473.21</v>
      </c>
      <c r="D7" t="str">
        <f t="shared" si="0"/>
        <v>Mississippi</v>
      </c>
      <c r="E7" s="26">
        <f t="shared" si="1"/>
        <v>1473.21</v>
      </c>
    </row>
    <row r="8" spans="1:5" x14ac:dyDescent="0.3">
      <c r="A8" s="18" t="s">
        <v>736</v>
      </c>
      <c r="B8" s="37">
        <v>5024.0399999999991</v>
      </c>
      <c r="D8" t="str">
        <f t="shared" si="0"/>
        <v>Louisiana</v>
      </c>
      <c r="E8" s="26">
        <f t="shared" si="1"/>
        <v>5024.0399999999991</v>
      </c>
    </row>
    <row r="9" spans="1:5" x14ac:dyDescent="0.3">
      <c r="A9" s="18" t="s">
        <v>319</v>
      </c>
      <c r="B9" s="37">
        <v>6477.3499999999985</v>
      </c>
      <c r="D9" t="str">
        <f t="shared" si="0"/>
        <v>Virginia</v>
      </c>
      <c r="E9" s="26">
        <f t="shared" si="1"/>
        <v>6477.3499999999985</v>
      </c>
    </row>
    <row r="10" spans="1:5" x14ac:dyDescent="0.3">
      <c r="A10" s="18" t="s">
        <v>1272</v>
      </c>
      <c r="B10" s="37">
        <v>6813.3700000000008</v>
      </c>
      <c r="D10" t="str">
        <f t="shared" si="0"/>
        <v>Georgia</v>
      </c>
      <c r="E10" s="26">
        <f t="shared" si="1"/>
        <v>6813.3700000000008</v>
      </c>
    </row>
    <row r="11" spans="1:5" x14ac:dyDescent="0.3">
      <c r="A11" s="18" t="s">
        <v>335</v>
      </c>
      <c r="B11" s="37">
        <v>7537.184000000002</v>
      </c>
      <c r="D11" t="str">
        <f t="shared" si="0"/>
        <v>Tennessee</v>
      </c>
      <c r="E11" s="26">
        <f t="shared" si="1"/>
        <v>7537.184000000002</v>
      </c>
    </row>
    <row r="12" spans="1:5" x14ac:dyDescent="0.3">
      <c r="A12" s="18" t="s">
        <v>88</v>
      </c>
      <c r="B12" s="37">
        <v>7811.5050000000019</v>
      </c>
      <c r="D12" t="str">
        <f t="shared" si="0"/>
        <v>North Carolina</v>
      </c>
      <c r="E12" s="26">
        <f t="shared" si="1"/>
        <v>7811.5050000000019</v>
      </c>
    </row>
    <row r="13" spans="1:5" x14ac:dyDescent="0.3">
      <c r="A13" s="18" t="s">
        <v>29</v>
      </c>
      <c r="B13" s="37">
        <v>8031.94</v>
      </c>
      <c r="D13" t="str">
        <f t="shared" si="0"/>
        <v>Kentucky</v>
      </c>
      <c r="E13" s="26">
        <f t="shared" si="1"/>
        <v>8031.94</v>
      </c>
    </row>
    <row r="14" spans="1:5" x14ac:dyDescent="0.3">
      <c r="A14" s="18" t="s">
        <v>54</v>
      </c>
      <c r="B14" s="37">
        <v>16089.644</v>
      </c>
      <c r="D14" t="str">
        <f t="shared" si="0"/>
        <v>Florida</v>
      </c>
      <c r="E14" s="26">
        <f t="shared" si="1"/>
        <v>16089.644</v>
      </c>
    </row>
    <row r="15" spans="1:5" x14ac:dyDescent="0.3">
      <c r="A15" s="19" t="s">
        <v>10934</v>
      </c>
      <c r="B15" s="38">
        <v>61030.822999999997</v>
      </c>
      <c r="D15" t="str">
        <f t="shared" si="0"/>
        <v>Grand Total</v>
      </c>
      <c r="E15" s="26" t="e">
        <f t="shared" si="1"/>
        <v>#REF!</v>
      </c>
    </row>
    <row r="16" spans="1:5" x14ac:dyDescent="0.3">
      <c r="D16">
        <f t="shared" si="0"/>
        <v>0</v>
      </c>
      <c r="E16" s="26" t="e">
        <f t="shared" si="1"/>
        <v>#REF!</v>
      </c>
    </row>
    <row r="17" spans="4:5" x14ac:dyDescent="0.3">
      <c r="D17">
        <f t="shared" si="0"/>
        <v>0</v>
      </c>
      <c r="E17" s="26" t="e">
        <f t="shared" si="1"/>
        <v>#REF!</v>
      </c>
    </row>
    <row r="18" spans="4:5" x14ac:dyDescent="0.3">
      <c r="D18">
        <f t="shared" si="0"/>
        <v>0</v>
      </c>
      <c r="E18" s="26" t="e">
        <f t="shared" si="1"/>
        <v>#REF!</v>
      </c>
    </row>
    <row r="19" spans="4:5" x14ac:dyDescent="0.3">
      <c r="D19">
        <f t="shared" si="0"/>
        <v>0</v>
      </c>
      <c r="E19" s="26" t="e">
        <f t="shared" si="1"/>
        <v>#REF!</v>
      </c>
    </row>
    <row r="20" spans="4:5" x14ac:dyDescent="0.3">
      <c r="D20">
        <f t="shared" si="0"/>
        <v>0</v>
      </c>
      <c r="E20" s="26" t="e">
        <f t="shared" si="1"/>
        <v>#REF!</v>
      </c>
    </row>
    <row r="21" spans="4:5" x14ac:dyDescent="0.3">
      <c r="D21">
        <f t="shared" si="0"/>
        <v>0</v>
      </c>
      <c r="E21" s="26" t="e">
        <f t="shared" si="1"/>
        <v>#REF!</v>
      </c>
    </row>
    <row r="22" spans="4:5" x14ac:dyDescent="0.3">
      <c r="D22">
        <f t="shared" si="0"/>
        <v>0</v>
      </c>
      <c r="E22" s="26" t="e">
        <f t="shared" si="1"/>
        <v>#REF!</v>
      </c>
    </row>
    <row r="23" spans="4:5" x14ac:dyDescent="0.3">
      <c r="D23">
        <f t="shared" si="0"/>
        <v>0</v>
      </c>
      <c r="E23" s="26" t="e">
        <f t="shared" si="1"/>
        <v>#REF!</v>
      </c>
    </row>
    <row r="24" spans="4:5" x14ac:dyDescent="0.3">
      <c r="D24">
        <f t="shared" si="0"/>
        <v>0</v>
      </c>
      <c r="E24" s="26" t="e">
        <f t="shared" si="1"/>
        <v>#REF!</v>
      </c>
    </row>
    <row r="25" spans="4:5" x14ac:dyDescent="0.3">
      <c r="D25">
        <f t="shared" si="0"/>
        <v>0</v>
      </c>
      <c r="E25" s="26" t="e">
        <f t="shared" si="1"/>
        <v>#REF!</v>
      </c>
    </row>
    <row r="26" spans="4:5" x14ac:dyDescent="0.3">
      <c r="D26">
        <f t="shared" si="0"/>
        <v>0</v>
      </c>
      <c r="E26" s="26" t="e">
        <f t="shared" si="1"/>
        <v>#REF!</v>
      </c>
    </row>
    <row r="27" spans="4:5" x14ac:dyDescent="0.3">
      <c r="D27">
        <f t="shared" si="0"/>
        <v>0</v>
      </c>
      <c r="E27" s="26" t="e">
        <f t="shared" si="1"/>
        <v>#REF!</v>
      </c>
    </row>
    <row r="28" spans="4:5" x14ac:dyDescent="0.3">
      <c r="D28">
        <f t="shared" si="0"/>
        <v>0</v>
      </c>
      <c r="E28" s="26" t="e">
        <f t="shared" si="1"/>
        <v>#REF!</v>
      </c>
    </row>
    <row r="29" spans="4:5" x14ac:dyDescent="0.3">
      <c r="D29">
        <f t="shared" si="0"/>
        <v>0</v>
      </c>
      <c r="E29" s="26" t="e">
        <f t="shared" si="1"/>
        <v>#REF!</v>
      </c>
    </row>
    <row r="30" spans="4:5" x14ac:dyDescent="0.3">
      <c r="D30">
        <f t="shared" si="0"/>
        <v>0</v>
      </c>
      <c r="E30" s="26" t="e">
        <f t="shared" si="1"/>
        <v>#REF!</v>
      </c>
    </row>
    <row r="31" spans="4:5" x14ac:dyDescent="0.3">
      <c r="D31">
        <f t="shared" si="0"/>
        <v>0</v>
      </c>
      <c r="E31" s="26" t="e">
        <f t="shared" si="1"/>
        <v>#REF!</v>
      </c>
    </row>
    <row r="32" spans="4:5" x14ac:dyDescent="0.3">
      <c r="D32">
        <f t="shared" si="0"/>
        <v>0</v>
      </c>
      <c r="E32" s="26" t="e">
        <f t="shared" si="1"/>
        <v>#REF!</v>
      </c>
    </row>
    <row r="33" spans="4:5" x14ac:dyDescent="0.3">
      <c r="D33">
        <f t="shared" si="0"/>
        <v>0</v>
      </c>
      <c r="E33" s="26" t="e">
        <f t="shared" si="1"/>
        <v>#REF!</v>
      </c>
    </row>
    <row r="34" spans="4:5" x14ac:dyDescent="0.3">
      <c r="D34">
        <f t="shared" si="0"/>
        <v>0</v>
      </c>
      <c r="E34" s="26" t="e">
        <f t="shared" si="1"/>
        <v>#REF!</v>
      </c>
    </row>
    <row r="35" spans="4:5" x14ac:dyDescent="0.3">
      <c r="D35">
        <f t="shared" si="0"/>
        <v>0</v>
      </c>
      <c r="E35" s="26" t="e">
        <f t="shared" si="1"/>
        <v>#REF!</v>
      </c>
    </row>
    <row r="36" spans="4:5" x14ac:dyDescent="0.3">
      <c r="D36">
        <f t="shared" si="0"/>
        <v>0</v>
      </c>
      <c r="E36" s="26" t="e">
        <f t="shared" si="1"/>
        <v>#REF!</v>
      </c>
    </row>
    <row r="37" spans="4:5" x14ac:dyDescent="0.3">
      <c r="D37">
        <f t="shared" si="0"/>
        <v>0</v>
      </c>
      <c r="E37" s="26" t="e">
        <f t="shared" si="1"/>
        <v>#REF!</v>
      </c>
    </row>
    <row r="38" spans="4:5" x14ac:dyDescent="0.3">
      <c r="D38">
        <f t="shared" si="0"/>
        <v>0</v>
      </c>
      <c r="E38" s="26" t="e">
        <f t="shared" si="1"/>
        <v>#REF!</v>
      </c>
    </row>
    <row r="39" spans="4:5" x14ac:dyDescent="0.3">
      <c r="D39">
        <f t="shared" si="0"/>
        <v>0</v>
      </c>
      <c r="E39" s="26" t="e">
        <f t="shared" si="1"/>
        <v>#REF!</v>
      </c>
    </row>
    <row r="40" spans="4:5" x14ac:dyDescent="0.3">
      <c r="D40">
        <f t="shared" si="0"/>
        <v>0</v>
      </c>
      <c r="E40" s="26" t="e">
        <f t="shared" si="1"/>
        <v>#REF!</v>
      </c>
    </row>
    <row r="41" spans="4:5" x14ac:dyDescent="0.3">
      <c r="D41">
        <f t="shared" si="0"/>
        <v>0</v>
      </c>
      <c r="E41" s="26" t="e">
        <f t="shared" si="1"/>
        <v>#REF!</v>
      </c>
    </row>
    <row r="42" spans="4:5" x14ac:dyDescent="0.3">
      <c r="D42">
        <f t="shared" si="0"/>
        <v>0</v>
      </c>
      <c r="E42" s="26" t="e">
        <f t="shared" si="1"/>
        <v>#REF!</v>
      </c>
    </row>
    <row r="43" spans="4:5" x14ac:dyDescent="0.3">
      <c r="D43">
        <f t="shared" si="0"/>
        <v>0</v>
      </c>
      <c r="E43" s="26" t="e">
        <f t="shared" si="1"/>
        <v>#REF!</v>
      </c>
    </row>
    <row r="44" spans="4:5" x14ac:dyDescent="0.3">
      <c r="D44">
        <f t="shared" si="0"/>
        <v>0</v>
      </c>
      <c r="E44" s="26" t="e">
        <f t="shared" si="1"/>
        <v>#REF!</v>
      </c>
    </row>
    <row r="45" spans="4:5" x14ac:dyDescent="0.3">
      <c r="D45">
        <f t="shared" si="0"/>
        <v>0</v>
      </c>
      <c r="E45" s="26" t="e">
        <f t="shared" si="1"/>
        <v>#REF!</v>
      </c>
    </row>
    <row r="46" spans="4:5" x14ac:dyDescent="0.3">
      <c r="D46">
        <f t="shared" si="0"/>
        <v>0</v>
      </c>
      <c r="E46" s="26" t="e">
        <f t="shared" si="1"/>
        <v>#REF!</v>
      </c>
    </row>
    <row r="47" spans="4:5" x14ac:dyDescent="0.3">
      <c r="D47">
        <f t="shared" si="0"/>
        <v>0</v>
      </c>
      <c r="E47" s="26" t="e">
        <f t="shared" si="1"/>
        <v>#REF!</v>
      </c>
    </row>
    <row r="48" spans="4:5" x14ac:dyDescent="0.3">
      <c r="D48">
        <f t="shared" si="0"/>
        <v>0</v>
      </c>
      <c r="E48" s="26" t="e">
        <f t="shared" si="1"/>
        <v>#REF!</v>
      </c>
    </row>
    <row r="49" spans="4:5" x14ac:dyDescent="0.3">
      <c r="D49">
        <f t="shared" si="0"/>
        <v>0</v>
      </c>
      <c r="E49" s="26" t="e">
        <f t="shared" si="1"/>
        <v>#REF!</v>
      </c>
    </row>
    <row r="50" spans="4:5" x14ac:dyDescent="0.3">
      <c r="D50">
        <f t="shared" si="0"/>
        <v>0</v>
      </c>
      <c r="E50" s="26" t="e">
        <f t="shared" si="1"/>
        <v>#REF!</v>
      </c>
    </row>
    <row r="51" spans="4:5" x14ac:dyDescent="0.3">
      <c r="D51">
        <f t="shared" si="0"/>
        <v>0</v>
      </c>
      <c r="E51" s="26" t="e">
        <f t="shared" si="1"/>
        <v>#REF!</v>
      </c>
    </row>
    <row r="52" spans="4:5" x14ac:dyDescent="0.3">
      <c r="D52">
        <f t="shared" si="0"/>
        <v>0</v>
      </c>
      <c r="E52" s="26" t="e">
        <f t="shared" si="1"/>
        <v>#REF!</v>
      </c>
    </row>
    <row r="53" spans="4:5" x14ac:dyDescent="0.3">
      <c r="D53">
        <f t="shared" si="0"/>
        <v>0</v>
      </c>
      <c r="E53" s="26">
        <f>GETPIVOTDATA("Sales",$A$3)</f>
        <v>61030.822999999997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44925-E971-40A6-845B-3F5AB413D1C0}">
  <dimension ref="A3:B9"/>
  <sheetViews>
    <sheetView topLeftCell="A45" zoomScale="64" workbookViewId="0">
      <selection activeCell="B6" sqref="B6"/>
    </sheetView>
  </sheetViews>
  <sheetFormatPr defaultRowHeight="14.4" x14ac:dyDescent="0.3"/>
  <cols>
    <col min="1" max="1" width="15.44140625" bestFit="1" customWidth="1"/>
    <col min="2" max="2" width="13.33203125" bestFit="1" customWidth="1"/>
  </cols>
  <sheetData>
    <row r="3" spans="1:2" x14ac:dyDescent="0.3">
      <c r="A3" s="15" t="s">
        <v>10933</v>
      </c>
      <c r="B3" s="16" t="s">
        <v>10947</v>
      </c>
    </row>
    <row r="4" spans="1:2" x14ac:dyDescent="0.3">
      <c r="A4" s="17" t="s">
        <v>75</v>
      </c>
      <c r="B4" s="16">
        <v>4562.9130000000014</v>
      </c>
    </row>
    <row r="5" spans="1:2" x14ac:dyDescent="0.3">
      <c r="A5" s="18" t="s">
        <v>59</v>
      </c>
      <c r="B5" s="37">
        <v>4941.6740000000009</v>
      </c>
    </row>
    <row r="6" spans="1:2" x14ac:dyDescent="0.3">
      <c r="A6" s="18" t="s">
        <v>56</v>
      </c>
      <c r="B6" s="37">
        <v>5803.37</v>
      </c>
    </row>
    <row r="7" spans="1:2" x14ac:dyDescent="0.3">
      <c r="A7" s="18" t="s">
        <v>36</v>
      </c>
      <c r="B7" s="37">
        <v>10897.479999999998</v>
      </c>
    </row>
    <row r="8" spans="1:2" x14ac:dyDescent="0.3">
      <c r="A8" s="18" t="s">
        <v>72</v>
      </c>
      <c r="B8" s="37">
        <v>12575.691999999997</v>
      </c>
    </row>
    <row r="9" spans="1:2" x14ac:dyDescent="0.3">
      <c r="A9" s="19" t="s">
        <v>10934</v>
      </c>
      <c r="B9" s="38">
        <v>38781.129000000001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4F7D6-BF67-4C8C-A407-44308BB8AF1F}">
  <dimension ref="A3:N17"/>
  <sheetViews>
    <sheetView topLeftCell="C1" zoomScale="65" workbookViewId="0">
      <selection activeCell="K32" sqref="K32"/>
    </sheetView>
  </sheetViews>
  <sheetFormatPr defaultRowHeight="14.4" x14ac:dyDescent="0.3"/>
  <cols>
    <col min="1" max="1" width="15.109375" bestFit="1" customWidth="1"/>
    <col min="2" max="2" width="13.109375" bestFit="1" customWidth="1"/>
    <col min="3" max="3" width="2.109375" customWidth="1"/>
    <col min="4" max="4" width="15.109375" bestFit="1" customWidth="1"/>
    <col min="5" max="5" width="12.88671875" bestFit="1" customWidth="1"/>
    <col min="6" max="6" width="2.44140625" customWidth="1"/>
    <col min="7" max="7" width="15.109375" bestFit="1" customWidth="1"/>
    <col min="8" max="8" width="16" bestFit="1" customWidth="1"/>
    <col min="9" max="9" width="1.5546875" customWidth="1"/>
    <col min="10" max="10" width="15.109375" bestFit="1" customWidth="1"/>
    <col min="11" max="11" width="17.21875" bestFit="1" customWidth="1"/>
    <col min="12" max="12" width="2.109375" customWidth="1"/>
    <col min="13" max="13" width="15.109375" bestFit="1" customWidth="1"/>
    <col min="14" max="14" width="20.33203125" bestFit="1" customWidth="1"/>
  </cols>
  <sheetData>
    <row r="3" spans="1:14" x14ac:dyDescent="0.3">
      <c r="A3" s="15" t="s">
        <v>10933</v>
      </c>
      <c r="B3" s="16" t="s">
        <v>10947</v>
      </c>
      <c r="D3" s="15" t="s">
        <v>10933</v>
      </c>
      <c r="E3" s="16" t="s">
        <v>10948</v>
      </c>
      <c r="G3" s="15" t="s">
        <v>10933</v>
      </c>
      <c r="H3" s="16" t="s">
        <v>10949</v>
      </c>
      <c r="J3" s="15" t="s">
        <v>10933</v>
      </c>
      <c r="K3" s="16" t="s">
        <v>10950</v>
      </c>
      <c r="M3" s="15" t="s">
        <v>10933</v>
      </c>
      <c r="N3" s="16" t="s">
        <v>10951</v>
      </c>
    </row>
    <row r="4" spans="1:14" x14ac:dyDescent="0.3">
      <c r="A4" s="17" t="s">
        <v>10935</v>
      </c>
      <c r="B4" s="16">
        <v>3706.1099999999997</v>
      </c>
      <c r="D4" s="17" t="s">
        <v>10935</v>
      </c>
      <c r="E4" s="16">
        <v>758.63199999999995</v>
      </c>
      <c r="G4" s="17" t="s">
        <v>10935</v>
      </c>
      <c r="H4" s="16">
        <v>54</v>
      </c>
      <c r="J4" s="17" t="s">
        <v>10935</v>
      </c>
      <c r="K4" s="16">
        <v>14</v>
      </c>
      <c r="M4" s="17" t="s">
        <v>10935</v>
      </c>
      <c r="N4" s="16">
        <v>0.20469764793813461</v>
      </c>
    </row>
    <row r="5" spans="1:14" x14ac:dyDescent="0.3">
      <c r="A5" s="18" t="s">
        <v>10936</v>
      </c>
      <c r="B5" s="37">
        <v>937.01199999999994</v>
      </c>
      <c r="D5" s="18" t="s">
        <v>10936</v>
      </c>
      <c r="E5" s="37">
        <v>109.07519999999994</v>
      </c>
      <c r="G5" s="18" t="s">
        <v>10936</v>
      </c>
      <c r="H5" s="37">
        <v>18</v>
      </c>
      <c r="J5" s="18" t="s">
        <v>10936</v>
      </c>
      <c r="K5" s="37">
        <v>6</v>
      </c>
      <c r="M5" s="18" t="s">
        <v>10936</v>
      </c>
      <c r="N5" s="37">
        <v>0.11640747397045069</v>
      </c>
    </row>
    <row r="6" spans="1:14" x14ac:dyDescent="0.3">
      <c r="A6" s="18" t="s">
        <v>10937</v>
      </c>
      <c r="B6" s="37">
        <v>988.00999999999988</v>
      </c>
      <c r="D6" s="18" t="s">
        <v>10937</v>
      </c>
      <c r="E6" s="37">
        <v>183.09379999999999</v>
      </c>
      <c r="G6" s="18" t="s">
        <v>10937</v>
      </c>
      <c r="H6" s="37">
        <v>32</v>
      </c>
      <c r="J6" s="18" t="s">
        <v>10937</v>
      </c>
      <c r="K6" s="37">
        <v>8</v>
      </c>
      <c r="M6" s="18" t="s">
        <v>10937</v>
      </c>
      <c r="N6" s="37">
        <v>0.18531573567069159</v>
      </c>
    </row>
    <row r="7" spans="1:14" x14ac:dyDescent="0.3">
      <c r="A7" s="18" t="s">
        <v>10938</v>
      </c>
      <c r="B7" s="37">
        <v>1797.44</v>
      </c>
      <c r="D7" s="18" t="s">
        <v>10938</v>
      </c>
      <c r="E7" s="37">
        <v>274.08139999999986</v>
      </c>
      <c r="G7" s="18" t="s">
        <v>10938</v>
      </c>
      <c r="H7" s="37">
        <v>31</v>
      </c>
      <c r="J7" s="18" t="s">
        <v>10938</v>
      </c>
      <c r="K7" s="37">
        <v>11</v>
      </c>
      <c r="M7" s="18" t="s">
        <v>10938</v>
      </c>
      <c r="N7" s="37">
        <v>0.15248431102011742</v>
      </c>
    </row>
    <row r="8" spans="1:14" x14ac:dyDescent="0.3">
      <c r="A8" s="18" t="s">
        <v>10939</v>
      </c>
      <c r="B8" s="37">
        <v>8772.4890000000032</v>
      </c>
      <c r="D8" s="18" t="s">
        <v>10939</v>
      </c>
      <c r="E8" s="37">
        <v>615.08949999999993</v>
      </c>
      <c r="G8" s="18" t="s">
        <v>10939</v>
      </c>
      <c r="H8" s="37">
        <v>104</v>
      </c>
      <c r="J8" s="18" t="s">
        <v>10939</v>
      </c>
      <c r="K8" s="37">
        <v>25</v>
      </c>
      <c r="M8" s="18" t="s">
        <v>10939</v>
      </c>
      <c r="N8" s="37">
        <v>7.0115733402458497E-2</v>
      </c>
    </row>
    <row r="9" spans="1:14" x14ac:dyDescent="0.3">
      <c r="A9" s="18" t="s">
        <v>10940</v>
      </c>
      <c r="B9" s="37">
        <v>3497.2640000000006</v>
      </c>
      <c r="D9" s="18" t="s">
        <v>10940</v>
      </c>
      <c r="E9" s="37">
        <v>547.34599999999978</v>
      </c>
      <c r="G9" s="18" t="s">
        <v>10940</v>
      </c>
      <c r="H9" s="37">
        <v>74</v>
      </c>
      <c r="J9" s="18" t="s">
        <v>10940</v>
      </c>
      <c r="K9" s="37">
        <v>24</v>
      </c>
      <c r="M9" s="18" t="s">
        <v>10940</v>
      </c>
      <c r="N9" s="37">
        <v>0.15650691511993367</v>
      </c>
    </row>
    <row r="10" spans="1:14" x14ac:dyDescent="0.3">
      <c r="A10" s="18" t="s">
        <v>10941</v>
      </c>
      <c r="B10" s="37">
        <v>2143.3719999999998</v>
      </c>
      <c r="D10" s="18" t="s">
        <v>10941</v>
      </c>
      <c r="E10" s="37">
        <v>343.48559999999992</v>
      </c>
      <c r="G10" s="18" t="s">
        <v>10941</v>
      </c>
      <c r="H10" s="37">
        <v>61</v>
      </c>
      <c r="J10" s="18" t="s">
        <v>10941</v>
      </c>
      <c r="K10" s="37">
        <v>19</v>
      </c>
      <c r="M10" s="18" t="s">
        <v>10941</v>
      </c>
      <c r="N10" s="37">
        <v>0.16025477611912442</v>
      </c>
    </row>
    <row r="11" spans="1:14" x14ac:dyDescent="0.3">
      <c r="A11" s="18" t="s">
        <v>10942</v>
      </c>
      <c r="B11" s="37">
        <v>8678.8940000000002</v>
      </c>
      <c r="D11" s="18" t="s">
        <v>10942</v>
      </c>
      <c r="E11" s="37">
        <v>-423.7052999999994</v>
      </c>
      <c r="G11" s="18" t="s">
        <v>10942</v>
      </c>
      <c r="H11" s="37">
        <v>98</v>
      </c>
      <c r="J11" s="18" t="s">
        <v>10942</v>
      </c>
      <c r="K11" s="37">
        <v>25</v>
      </c>
      <c r="M11" s="18" t="s">
        <v>10942</v>
      </c>
      <c r="N11" s="37">
        <v>-4.8820195292165039E-2</v>
      </c>
    </row>
    <row r="12" spans="1:14" x14ac:dyDescent="0.3">
      <c r="A12" s="18" t="s">
        <v>10943</v>
      </c>
      <c r="B12" s="37">
        <v>5799.8200000000015</v>
      </c>
      <c r="D12" s="18" t="s">
        <v>10943</v>
      </c>
      <c r="E12" s="37">
        <v>1926.2751999999998</v>
      </c>
      <c r="G12" s="18" t="s">
        <v>10943</v>
      </c>
      <c r="H12" s="37">
        <v>121</v>
      </c>
      <c r="J12" s="18" t="s">
        <v>10943</v>
      </c>
      <c r="K12" s="37">
        <v>35</v>
      </c>
      <c r="M12" s="18" t="s">
        <v>10943</v>
      </c>
      <c r="N12" s="37">
        <v>0.3321267211741053</v>
      </c>
    </row>
    <row r="13" spans="1:14" x14ac:dyDescent="0.3">
      <c r="A13" s="18" t="s">
        <v>10944</v>
      </c>
      <c r="B13" s="37">
        <v>4075.1800000000003</v>
      </c>
      <c r="D13" s="18" t="s">
        <v>10944</v>
      </c>
      <c r="E13" s="37">
        <v>926.98060000000009</v>
      </c>
      <c r="G13" s="18" t="s">
        <v>10944</v>
      </c>
      <c r="H13" s="37">
        <v>83</v>
      </c>
      <c r="J13" s="18" t="s">
        <v>10944</v>
      </c>
      <c r="K13" s="37">
        <v>22</v>
      </c>
      <c r="M13" s="18" t="s">
        <v>10944</v>
      </c>
      <c r="N13" s="37">
        <v>0.22746985409233458</v>
      </c>
    </row>
    <row r="14" spans="1:14" x14ac:dyDescent="0.3">
      <c r="A14" s="18" t="s">
        <v>10945</v>
      </c>
      <c r="B14" s="37">
        <v>7136.4520000000011</v>
      </c>
      <c r="D14" s="18" t="s">
        <v>10945</v>
      </c>
      <c r="E14" s="37">
        <v>837.05229999999949</v>
      </c>
      <c r="G14" s="18" t="s">
        <v>10945</v>
      </c>
      <c r="H14" s="37">
        <v>173</v>
      </c>
      <c r="J14" s="18" t="s">
        <v>10945</v>
      </c>
      <c r="K14" s="37">
        <v>44</v>
      </c>
      <c r="M14" s="18" t="s">
        <v>10945</v>
      </c>
      <c r="N14" s="37">
        <v>0.11729250053107614</v>
      </c>
    </row>
    <row r="15" spans="1:14" x14ac:dyDescent="0.3">
      <c r="A15" s="18" t="s">
        <v>10946</v>
      </c>
      <c r="B15" s="37">
        <v>13498.779999999997</v>
      </c>
      <c r="D15" s="18" t="s">
        <v>10946</v>
      </c>
      <c r="E15" s="37">
        <v>1229.2406999999996</v>
      </c>
      <c r="G15" s="18" t="s">
        <v>10946</v>
      </c>
      <c r="H15" s="37">
        <v>176</v>
      </c>
      <c r="J15" s="18" t="s">
        <v>10946</v>
      </c>
      <c r="K15" s="37">
        <v>48</v>
      </c>
      <c r="M15" s="18" t="s">
        <v>10946</v>
      </c>
      <c r="N15" s="37">
        <v>9.1063096072385788E-2</v>
      </c>
    </row>
    <row r="16" spans="1:14" x14ac:dyDescent="0.3">
      <c r="A16" s="19" t="s">
        <v>10934</v>
      </c>
      <c r="B16" s="38">
        <v>61030.823000000004</v>
      </c>
      <c r="D16" s="19" t="s">
        <v>10934</v>
      </c>
      <c r="E16" s="38">
        <v>7326.6469999999981</v>
      </c>
      <c r="G16" s="19" t="s">
        <v>10934</v>
      </c>
      <c r="H16" s="38">
        <v>1025</v>
      </c>
      <c r="J16" s="19" t="s">
        <v>10934</v>
      </c>
      <c r="K16" s="38">
        <v>281</v>
      </c>
      <c r="M16" s="19" t="s">
        <v>10934</v>
      </c>
      <c r="N16" s="38">
        <v>0.12004830739379027</v>
      </c>
    </row>
    <row r="17" spans="2:14" x14ac:dyDescent="0.3">
      <c r="B17" s="30">
        <f>GETPIVOTDATA("Sales",$A$3)</f>
        <v>61030.823000000004</v>
      </c>
      <c r="E17" s="30">
        <f>GETPIVOTDATA("Profit",$D$3)</f>
        <v>7326.6469999999981</v>
      </c>
      <c r="H17" s="31">
        <f>GETPIVOTDATA("Quantity",$G$3)</f>
        <v>1025</v>
      </c>
      <c r="K17" s="31">
        <f>GETPIVOTDATA("Order ID",$J$3)</f>
        <v>281</v>
      </c>
      <c r="N17" s="32">
        <f>GETPIVOTDATA("Profit Margin",$M$3)</f>
        <v>0.12004830739379027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1AB91-7323-4C40-831B-77D30A35B31A}">
  <dimension ref="A3:K8"/>
  <sheetViews>
    <sheetView topLeftCell="D1" workbookViewId="0">
      <selection activeCell="K1" sqref="K1:K1048576"/>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7" max="7" width="9.5546875" bestFit="1" customWidth="1"/>
    <col min="8" max="8" width="10" bestFit="1" customWidth="1"/>
    <col min="9" max="10" width="9.5546875" bestFit="1" customWidth="1"/>
    <col min="11" max="11" width="10" bestFit="1" customWidth="1"/>
  </cols>
  <sheetData>
    <row r="3" spans="1:11" x14ac:dyDescent="0.3">
      <c r="A3" s="15" t="s">
        <v>10933</v>
      </c>
      <c r="B3" s="14" t="s">
        <v>10947</v>
      </c>
      <c r="C3" s="33" t="s">
        <v>10948</v>
      </c>
      <c r="D3" s="33" t="s">
        <v>10949</v>
      </c>
      <c r="E3" s="33" t="s">
        <v>10950</v>
      </c>
      <c r="F3" s="20" t="s">
        <v>10951</v>
      </c>
    </row>
    <row r="4" spans="1:11" x14ac:dyDescent="0.3">
      <c r="A4" s="17" t="s">
        <v>10952</v>
      </c>
      <c r="B4" s="14">
        <v>32310.811499999978</v>
      </c>
      <c r="C4" s="33">
        <v>3199.6725999999999</v>
      </c>
      <c r="D4" s="33">
        <v>594</v>
      </c>
      <c r="E4" s="33">
        <v>153</v>
      </c>
      <c r="F4" s="20">
        <v>9.9027924445661233E-2</v>
      </c>
    </row>
    <row r="5" spans="1:11" x14ac:dyDescent="0.3">
      <c r="A5" s="18" t="s">
        <v>10953</v>
      </c>
      <c r="B5" s="39">
        <v>49206.226500000026</v>
      </c>
      <c r="C5" s="43">
        <v>5724.2476999999981</v>
      </c>
      <c r="D5" s="43">
        <v>726</v>
      </c>
      <c r="E5" s="43">
        <v>186</v>
      </c>
      <c r="F5" s="40">
        <v>0.11633177561380358</v>
      </c>
    </row>
    <row r="6" spans="1:11" x14ac:dyDescent="0.3">
      <c r="A6" s="18" t="s">
        <v>10954</v>
      </c>
      <c r="B6" s="39">
        <v>53033.109999999957</v>
      </c>
      <c r="C6" s="43">
        <v>10663.005499999999</v>
      </c>
      <c r="D6" s="43">
        <v>833</v>
      </c>
      <c r="E6" s="43">
        <v>218</v>
      </c>
      <c r="F6" s="40">
        <v>0.20106317543889107</v>
      </c>
    </row>
    <row r="7" spans="1:11" x14ac:dyDescent="0.3">
      <c r="A7" s="34" t="s">
        <v>10955</v>
      </c>
      <c r="B7" s="44">
        <v>61030.823000000011</v>
      </c>
      <c r="C7" s="45">
        <v>7326.6469999999972</v>
      </c>
      <c r="D7" s="45">
        <v>1025</v>
      </c>
      <c r="E7" s="45">
        <v>281</v>
      </c>
      <c r="F7" s="46">
        <v>0.12004830739379012</v>
      </c>
    </row>
    <row r="8" spans="1:11" ht="16.8" x14ac:dyDescent="0.4">
      <c r="G8" s="35">
        <f>(GETPIVOTDATA("Sum of Sales",$A$3,"Years (Order Date)",2014))/(GETPIVOTDATA("Sum of Sales",$A$3,"Years (Order Date)",2013)) -1</f>
        <v>0.15080603419260274</v>
      </c>
      <c r="H8" s="35">
        <f>(GETPIVOTDATA("Sum of Profit",$A$3,"Years (Order Date)",2014))/(GETPIVOTDATA("Sum of Profit",$A$3,"Years (Order Date)",2013)) -1</f>
        <v>-0.31289100432331229</v>
      </c>
      <c r="I8" s="35">
        <f>(GETPIVOTDATA("Sum of Quantity",$A$3,"Years (Order Date)",2014))/(GETPIVOTDATA("Sum of Quantity",$A$3,"Years (Order Date)",2013)) -1</f>
        <v>0.23049219687875144</v>
      </c>
      <c r="J8" s="35">
        <f>(GETPIVOTDATA("Count of Order ID",$A$3,"Years (Order Date)",2014))/(GETPIVOTDATA("Count of Order ID",$A$3,"Years (Order Date)",2013)) -1</f>
        <v>0.28899082568807333</v>
      </c>
      <c r="K8" s="35">
        <f>(GETPIVOTDATA("Sum of Profit Margin",$A$3,"Years (Order Date)",2014))/(GETPIVOTDATA("Sum of Profit Margin",$A$3,"Years (Order Date)",2013)) -1</f>
        <v>-0.4029324010637827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FB33-79B2-4CB0-ADF8-C54DE4B9515D}">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2" zoomScale="85" zoomScaleNormal="85" workbookViewId="0">
      <selection activeCell="B11" sqref="B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81" zoomScaleNormal="14" workbookViewId="0">
      <selection activeCell="Q47" sqref="Q47"/>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7:7" ht="14.25" customHeight="1" x14ac:dyDescent="0.3"/>
    <row r="34" spans="7:7" ht="14.25" customHeight="1" x14ac:dyDescent="0.3"/>
    <row r="35" spans="7:7" ht="14.25" customHeight="1" x14ac:dyDescent="0.3"/>
    <row r="36" spans="7:7" ht="14.25" customHeight="1" x14ac:dyDescent="0.3"/>
    <row r="37" spans="7:7" ht="14.25" customHeight="1" x14ac:dyDescent="0.3"/>
    <row r="38" spans="7:7" ht="14.25" customHeight="1" x14ac:dyDescent="0.3"/>
    <row r="39" spans="7:7" ht="14.25" customHeight="1" x14ac:dyDescent="0.3"/>
    <row r="40" spans="7:7" ht="14.25" customHeight="1" x14ac:dyDescent="0.3"/>
    <row r="41" spans="7:7" ht="14.25" customHeight="1" x14ac:dyDescent="0.3"/>
    <row r="42" spans="7:7" ht="14.25" customHeight="1" x14ac:dyDescent="0.3"/>
    <row r="43" spans="7:7" ht="14.25" customHeight="1" x14ac:dyDescent="0.3"/>
    <row r="44" spans="7:7" ht="14.25" customHeight="1" x14ac:dyDescent="0.3"/>
    <row r="45" spans="7:7" ht="14.25" customHeight="1" x14ac:dyDescent="0.3"/>
    <row r="46" spans="7:7" ht="14.25" customHeight="1" x14ac:dyDescent="0.3"/>
    <row r="47" spans="7:7" ht="14.25" customHeight="1" x14ac:dyDescent="0.3">
      <c r="G47" s="36"/>
    </row>
    <row r="48" spans="7:7"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Combochart</vt:lpstr>
      <vt:lpstr>WaterFall chart</vt:lpstr>
      <vt:lpstr>Pie Chart</vt:lpstr>
      <vt:lpstr>Map chart</vt:lpstr>
      <vt:lpstr>Top 5</vt:lpstr>
      <vt:lpstr>KpI</vt:lpstr>
      <vt:lpstr>KPI YOY</vt:lpstr>
      <vt:lpstr>Sheet2</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Ronak Tailor</cp:lastModifiedBy>
  <dcterms:created xsi:type="dcterms:W3CDTF">2015-06-05T18:17:20Z</dcterms:created>
  <dcterms:modified xsi:type="dcterms:W3CDTF">2025-03-16T15:34:40Z</dcterms:modified>
</cp:coreProperties>
</file>